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<sst xmlns="http://schemas.openxmlformats.org/spreadsheetml/2006/main" count="125" uniqueCount="104">
  <si>
    <t>QUARTERLY REPORT</t>
  </si>
  <si>
    <t>TENCO BERHAD</t>
  </si>
  <si>
    <t>Quarterly report on consolidated results for the financial quarter ended 31st December 2000.</t>
  </si>
  <si>
    <t>The figures have not been audited.</t>
  </si>
  <si>
    <t>CONSOLIDATED INCOME STATEMENT</t>
  </si>
  <si>
    <t>INDIVIDUAL QUARTER</t>
  </si>
  <si>
    <t>CUMULATIVE QUARTER</t>
  </si>
  <si>
    <t>CURRENT YR</t>
  </si>
  <si>
    <t>PRECEDING</t>
  </si>
  <si>
    <t>CURRENT</t>
  </si>
  <si>
    <t>QUARTER</t>
  </si>
  <si>
    <t>Y.C. QUARTER</t>
  </si>
  <si>
    <t>YR TO DATE</t>
  </si>
  <si>
    <t>Y.C. PERIOD</t>
  </si>
  <si>
    <t>31/12/00</t>
  </si>
  <si>
    <t>31/12/99</t>
  </si>
  <si>
    <t>RM'000</t>
  </si>
  <si>
    <t>(a)</t>
  </si>
  <si>
    <t>Turnover</t>
  </si>
  <si>
    <t>(b)</t>
  </si>
  <si>
    <t>Investment income</t>
  </si>
  <si>
    <t>Operating profit/ (loss) before</t>
  </si>
  <si>
    <t>interest on borrowings, depreciation</t>
  </si>
  <si>
    <t xml:space="preserve">and amortisation, exceptional items, </t>
  </si>
  <si>
    <t xml:space="preserve">income tax, minority interests and </t>
  </si>
  <si>
    <t>extraordinary items</t>
  </si>
  <si>
    <t>Interest on borrowings</t>
  </si>
  <si>
    <t>(c)</t>
  </si>
  <si>
    <t>Depreciation and amortisation</t>
  </si>
  <si>
    <t>(d)</t>
  </si>
  <si>
    <t>Exceptional items - Gooodwill written off</t>
  </si>
  <si>
    <t>(e)</t>
  </si>
  <si>
    <t>Operating profit/(loss) after</t>
  </si>
  <si>
    <t xml:space="preserve">interest on borrowings, depreciation </t>
  </si>
  <si>
    <t>and amortisation and exceptional items</t>
  </si>
  <si>
    <t>but before income tax, minority interests</t>
  </si>
  <si>
    <t>and 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</si>
  <si>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</si>
  <si>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</si>
  <si>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</si>
  <si>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</si>
  <si>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</si>
  <si>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</si>
  <si>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</si>
  <si>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</si>
  <si>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</si>
  <si>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</si>
  <si>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</si>
  <si>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</si>
  <si>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</si>
  <si>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</t>
  </si>
  <si>
    <t>to members of the company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</si>
  <si>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</si>
  <si>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</si>
  <si>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</si>
  <si>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</si>
  <si>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</si>
  <si>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</si>
  <si>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</si>
  <si>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</si>
  <si>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</si>
  <si>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Earnings per share based on 2(j)above after</t>
  </si>
  <si>
    <t xml:space="preserve">deducting any provision for preference </t>
  </si>
  <si>
    <t>dividends, if any:- (sen)</t>
  </si>
  <si>
    <t>Weighted average (based on</t>
  </si>
  <si>
    <t>ordinary shares) (sen)</t>
  </si>
  <si>
    <t>Fully diluted (based on</t>
  </si>
  <si>
    <t>CONSOLIDATED BALANCE SHEET</t>
  </si>
  <si>
    <t>AS AT END</t>
  </si>
  <si>
    <t xml:space="preserve">AS AT </t>
  </si>
  <si>
    <t>OF CURRENT</t>
  </si>
  <si>
    <t>FYE</t>
  </si>
  <si>
    <t>31/03/00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</si>
  <si>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</si>
  <si>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</si>
  <si>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</si>
  <si>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</si>
  <si>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</si>
  <si>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</si>
  <si>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</si>
  <si>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Others Debtors &amp; prepayment</t>
  </si>
  <si>
    <t>Short Term Investments</t>
  </si>
  <si>
    <t>Cash</t>
  </si>
  <si>
    <t>Others</t>
  </si>
  <si>
    <t>Current Liablilities</t>
  </si>
  <si>
    <t>Bank Borrowings</t>
  </si>
  <si>
    <t>Trade Creditors</t>
  </si>
  <si>
    <t>Other Creditors &amp; Accruals</t>
  </si>
  <si>
    <t>Provision for Taxation</t>
  </si>
  <si>
    <t>Others - Dividend payable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</si>
  <si>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</si>
  <si>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</si>
  <si>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</si>
  <si>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</si>
  <si>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</si>
  <si>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</si>
  <si>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</si>
  <si>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</si>
  <si>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</si>
  <si>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(Translation adjustment)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</si>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</sst>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6">
    <font>
      <sz val="11"/>
      <name val="Garamond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72" fontId="3" fillId="0" borderId="0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/>
    </xf>
    <xf numFmtId="172" fontId="0" fillId="0" borderId="0" xfId="15" applyNumberFormat="1" applyFill="1" applyAlignment="1">
      <alignment/>
    </xf>
    <xf numFmtId="172" fontId="2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171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15" applyNumberFormat="1" applyFont="1" applyFill="1" applyAlignment="1">
      <alignment/>
    </xf>
    <xf numFmtId="172" fontId="3" fillId="0" borderId="0" xfId="15" applyNumberFormat="1" applyFont="1" applyFill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72" fontId="3" fillId="0" borderId="3" xfId="15" applyNumberFormat="1" applyFont="1" applyFill="1" applyBorder="1" applyAlignment="1">
      <alignment/>
    </xf>
    <xf numFmtId="172" fontId="3" fillId="0" borderId="4" xfId="15" applyNumberFormat="1" applyFont="1" applyFill="1" applyBorder="1" applyAlignment="1">
      <alignment/>
    </xf>
    <xf numFmtId="172" fontId="3" fillId="0" borderId="1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19"/>
  <sheetViews>
    <sheetView workbookViewId="0" topLeftCell="A1">
      <selection activeCell="D7" sqref="D7"/>
    </sheetView>
  </sheetViews>
  <sheetFormatPr defaultColWidth="9.140625" defaultRowHeight="15"/>
  <cols>
    <col min="1" max="1" width="3.00390625" style="3" customWidth="1"/>
    <col min="2" max="2" width="4.57421875" style="3" customWidth="1"/>
    <col min="3" max="3" width="6.00390625" style="3" customWidth="1"/>
    <col min="4" max="5" width="9.140625" style="3" customWidth="1"/>
    <col min="6" max="6" width="7.421875" style="3" customWidth="1"/>
    <col min="7" max="7" width="13.140625" style="3" customWidth="1"/>
    <col min="8" max="8" width="13.7109375" style="3" customWidth="1"/>
    <col min="9" max="9" width="3.28125" style="3" customWidth="1"/>
    <col min="10" max="10" width="14.57421875" style="3" customWidth="1"/>
    <col min="11" max="11" width="2.8515625" style="3" customWidth="1"/>
    <col min="12" max="12" width="14.7109375" style="3" customWidth="1"/>
    <col min="13" max="13" width="3.140625" style="3" customWidth="1"/>
    <col min="14" max="14" width="13.7109375" style="3" customWidth="1"/>
    <col min="15" max="16384" width="9.140625" style="3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 s="4" t="s">
        <v>1</v>
      </c>
    </row>
    <row r="2" spans="1:14" ht="1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  <c r="N6" s="5"/>
    </row>
    <row r="7" spans="1:14" ht="15">
      <c r="A7" s="2"/>
      <c r="B7" s="2"/>
      <c r="C7" s="2"/>
      <c r="D7" s="2"/>
      <c r="E7" s="2"/>
      <c r="F7" s="2"/>
      <c r="H7" s="31" t="s">
        <v>5</v>
      </c>
      <c r="I7" s="31"/>
      <c r="J7" s="31"/>
      <c r="K7" s="2"/>
      <c r="L7" s="31" t="s">
        <v>6</v>
      </c>
      <c r="M7" s="31"/>
      <c r="N7" s="31"/>
    </row>
    <row r="8" spans="1:14" ht="15">
      <c r="A8" s="2"/>
      <c r="B8" s="2"/>
      <c r="C8" s="2"/>
      <c r="D8" s="2"/>
      <c r="E8" s="2"/>
      <c r="F8" s="2"/>
      <c r="G8" s="2"/>
      <c r="H8" s="6" t="s">
        <v>7</v>
      </c>
      <c r="I8" s="6"/>
      <c r="J8" s="6" t="s">
        <v>8</v>
      </c>
      <c r="K8" s="2"/>
      <c r="L8" s="6" t="s">
        <v>9</v>
      </c>
      <c r="M8" s="2"/>
      <c r="N8" s="6" t="s">
        <v>8</v>
      </c>
    </row>
    <row r="9" spans="1:14" ht="15">
      <c r="A9" s="2"/>
      <c r="B9" s="2"/>
      <c r="C9" s="2"/>
      <c r="D9" s="2"/>
      <c r="E9" s="2"/>
      <c r="F9" s="2"/>
      <c r="G9" s="7"/>
      <c r="H9" s="6" t="s">
        <v>10</v>
      </c>
      <c r="I9" s="6"/>
      <c r="J9" s="6" t="s">
        <v>11</v>
      </c>
      <c r="K9" s="2"/>
      <c r="L9" s="6" t="s">
        <v>12</v>
      </c>
      <c r="M9" s="2"/>
      <c r="N9" s="6" t="s">
        <v>13</v>
      </c>
    </row>
    <row r="10" spans="1:14" ht="15">
      <c r="A10" s="2"/>
      <c r="B10" s="2"/>
      <c r="C10" s="2"/>
      <c r="D10" s="2"/>
      <c r="E10" s="2"/>
      <c r="F10" s="2"/>
      <c r="G10" s="2"/>
      <c r="H10" s="8" t="s">
        <v>14</v>
      </c>
      <c r="I10" s="8"/>
      <c r="J10" s="8" t="s">
        <v>15</v>
      </c>
      <c r="K10" s="2"/>
      <c r="L10" s="8" t="s">
        <v>14</v>
      </c>
      <c r="M10" s="8"/>
      <c r="N10" s="8" t="s">
        <v>15</v>
      </c>
    </row>
    <row r="11" spans="1:14" ht="15">
      <c r="A11" s="2"/>
      <c r="B11" s="2"/>
      <c r="C11" s="2"/>
      <c r="D11" s="2"/>
      <c r="E11" s="2"/>
      <c r="F11" s="2"/>
      <c r="G11" s="2"/>
      <c r="H11" s="8" t="s">
        <v>16</v>
      </c>
      <c r="I11" s="8"/>
      <c r="J11" s="8" t="s">
        <v>16</v>
      </c>
      <c r="K11" s="2"/>
      <c r="L11" s="8" t="s">
        <v>16</v>
      </c>
      <c r="M11" s="2"/>
      <c r="N11" s="8" t="s">
        <v>16</v>
      </c>
    </row>
    <row r="12" spans="1:14" ht="15">
      <c r="A12" s="2"/>
      <c r="B12" s="2"/>
      <c r="C12" s="2"/>
      <c r="D12" s="2"/>
      <c r="E12" s="2"/>
      <c r="F12" s="2"/>
      <c r="G12" s="2"/>
      <c r="H12" s="9"/>
      <c r="I12" s="9"/>
      <c r="J12" s="9"/>
      <c r="K12" s="2"/>
      <c r="L12" s="10"/>
      <c r="M12" s="2"/>
      <c r="N12" s="10"/>
    </row>
    <row r="13" spans="1:31" ht="15">
      <c r="A13" s="2">
        <v>1</v>
      </c>
      <c r="B13" s="11" t="s">
        <v>17</v>
      </c>
      <c r="C13" s="12" t="s">
        <v>18</v>
      </c>
      <c r="D13" s="2"/>
      <c r="E13" s="2"/>
      <c r="F13" s="2"/>
      <c r="G13" s="2"/>
      <c r="H13" s="13">
        <f>L13-37772</f>
        <v>16130</v>
      </c>
      <c r="I13" s="13"/>
      <c r="J13" s="13">
        <v>12660</v>
      </c>
      <c r="K13" s="2"/>
      <c r="L13" s="13">
        <v>53902</v>
      </c>
      <c r="M13" s="14"/>
      <c r="N13" s="13">
        <v>34014</v>
      </c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5">
      <c r="A14" s="2"/>
      <c r="B14" s="2"/>
      <c r="C14" s="2"/>
      <c r="D14" s="2"/>
      <c r="E14" s="2"/>
      <c r="F14" s="2"/>
      <c r="G14" s="2"/>
      <c r="H14" s="16"/>
      <c r="I14" s="16"/>
      <c r="J14" s="16"/>
      <c r="K14" s="2"/>
      <c r="L14" s="16"/>
      <c r="M14" s="14"/>
      <c r="N14" s="16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5">
      <c r="A15" s="2"/>
      <c r="B15" s="11" t="s">
        <v>19</v>
      </c>
      <c r="C15" s="12" t="s">
        <v>20</v>
      </c>
      <c r="D15" s="2"/>
      <c r="E15" s="2"/>
      <c r="F15" s="2"/>
      <c r="G15" s="2"/>
      <c r="H15" s="13">
        <v>1</v>
      </c>
      <c r="I15" s="13"/>
      <c r="J15" s="13">
        <v>74</v>
      </c>
      <c r="K15" s="2"/>
      <c r="L15" s="13">
        <v>166</v>
      </c>
      <c r="M15" s="14"/>
      <c r="N15" s="13">
        <v>243</v>
      </c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5">
      <c r="A16" s="2"/>
      <c r="B16" s="2"/>
      <c r="C16" s="2"/>
      <c r="D16" s="2"/>
      <c r="E16" s="2"/>
      <c r="F16" s="2"/>
      <c r="G16" s="2"/>
      <c r="H16" s="16"/>
      <c r="I16" s="16"/>
      <c r="J16" s="16"/>
      <c r="K16" s="2"/>
      <c r="L16" s="16"/>
      <c r="M16" s="14"/>
      <c r="N16" s="16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5">
      <c r="A17" s="2">
        <v>2</v>
      </c>
      <c r="B17" s="11" t="s">
        <v>17</v>
      </c>
      <c r="C17" s="12" t="s">
        <v>21</v>
      </c>
      <c r="D17" s="12"/>
      <c r="E17" s="12"/>
      <c r="F17" s="12"/>
      <c r="G17" s="2"/>
      <c r="H17" s="13">
        <f>L17-2620</f>
        <v>700</v>
      </c>
      <c r="I17" s="13"/>
      <c r="J17" s="13">
        <v>722</v>
      </c>
      <c r="K17" s="2"/>
      <c r="L17" s="13">
        <f>-525+L23+L25+L27</f>
        <v>3320</v>
      </c>
      <c r="M17" s="14"/>
      <c r="N17" s="13">
        <v>1690</v>
      </c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5">
      <c r="A18" s="2"/>
      <c r="B18" s="2"/>
      <c r="C18" s="12" t="s">
        <v>22</v>
      </c>
      <c r="D18" s="12"/>
      <c r="E18" s="12"/>
      <c r="F18" s="12"/>
      <c r="G18" s="2"/>
      <c r="H18" s="16"/>
      <c r="I18" s="16"/>
      <c r="J18" s="16"/>
      <c r="K18" s="2"/>
      <c r="L18" s="16"/>
      <c r="M18" s="14"/>
      <c r="N18" s="16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5">
      <c r="A19" s="2"/>
      <c r="B19" s="2"/>
      <c r="C19" s="12" t="s">
        <v>23</v>
      </c>
      <c r="D19" s="12"/>
      <c r="E19" s="12"/>
      <c r="F19" s="12"/>
      <c r="G19" s="2"/>
      <c r="H19" s="16"/>
      <c r="I19" s="16"/>
      <c r="J19" s="16"/>
      <c r="K19" s="2"/>
      <c r="L19" s="16"/>
      <c r="M19" s="14"/>
      <c r="N19" s="16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5">
      <c r="A20" s="2"/>
      <c r="B20" s="2"/>
      <c r="C20" s="12" t="s">
        <v>24</v>
      </c>
      <c r="D20" s="12"/>
      <c r="E20" s="12"/>
      <c r="F20" s="12"/>
      <c r="G20" s="2"/>
      <c r="H20" s="16"/>
      <c r="I20" s="16"/>
      <c r="J20" s="16"/>
      <c r="K20" s="2"/>
      <c r="L20" s="16"/>
      <c r="M20" s="14"/>
      <c r="N20" s="16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">
      <c r="A21" s="2"/>
      <c r="B21" s="2"/>
      <c r="C21" s="12" t="s">
        <v>25</v>
      </c>
      <c r="D21" s="12"/>
      <c r="E21" s="12"/>
      <c r="F21" s="12"/>
      <c r="G21" s="2"/>
      <c r="H21" s="16"/>
      <c r="I21" s="16"/>
      <c r="J21" s="16"/>
      <c r="K21" s="2"/>
      <c r="L21" s="16"/>
      <c r="M21" s="14"/>
      <c r="N21" s="16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5">
      <c r="A22" s="2"/>
      <c r="B22" s="2"/>
      <c r="C22" s="12"/>
      <c r="D22" s="12"/>
      <c r="E22" s="12"/>
      <c r="F22" s="12"/>
      <c r="G22" s="2"/>
      <c r="H22" s="16"/>
      <c r="I22" s="16"/>
      <c r="J22" s="16"/>
      <c r="K22" s="2"/>
      <c r="L22" s="16"/>
      <c r="M22" s="14"/>
      <c r="N22" s="16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">
      <c r="A23" s="2"/>
      <c r="B23" s="11" t="s">
        <v>19</v>
      </c>
      <c r="C23" s="12" t="s">
        <v>26</v>
      </c>
      <c r="D23" s="12"/>
      <c r="E23" s="12"/>
      <c r="F23" s="12"/>
      <c r="G23" s="2"/>
      <c r="H23" s="13">
        <f>L23-1313</f>
        <v>678</v>
      </c>
      <c r="I23" s="13"/>
      <c r="J23" s="13">
        <v>1065</v>
      </c>
      <c r="K23" s="2"/>
      <c r="L23" s="13">
        <f>1919+54+18</f>
        <v>1991</v>
      </c>
      <c r="M23" s="14"/>
      <c r="N23" s="13">
        <v>3432</v>
      </c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5">
      <c r="A24" s="2"/>
      <c r="B24" s="2"/>
      <c r="C24" s="2"/>
      <c r="D24" s="2"/>
      <c r="E24" s="2"/>
      <c r="F24" s="2"/>
      <c r="G24" s="2"/>
      <c r="H24" s="16"/>
      <c r="I24" s="16"/>
      <c r="J24" s="16"/>
      <c r="K24" s="2"/>
      <c r="L24" s="16"/>
      <c r="M24" s="14"/>
      <c r="N24" s="16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5">
      <c r="A25" s="2"/>
      <c r="B25" s="11" t="s">
        <v>27</v>
      </c>
      <c r="C25" s="12" t="s">
        <v>28</v>
      </c>
      <c r="D25" s="12"/>
      <c r="E25" s="12"/>
      <c r="F25" s="2"/>
      <c r="G25" s="2"/>
      <c r="H25" s="13">
        <f>L25-759</f>
        <v>312</v>
      </c>
      <c r="I25" s="13"/>
      <c r="J25" s="13">
        <v>183</v>
      </c>
      <c r="K25" s="2"/>
      <c r="L25" s="13">
        <f>441+195+264+171</f>
        <v>1071</v>
      </c>
      <c r="M25" s="14"/>
      <c r="N25" s="13">
        <v>570</v>
      </c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5">
      <c r="A26" s="2"/>
      <c r="B26" s="2"/>
      <c r="C26" s="12"/>
      <c r="D26" s="12"/>
      <c r="E26" s="12"/>
      <c r="F26" s="2"/>
      <c r="G26" s="2"/>
      <c r="H26" s="16"/>
      <c r="I26" s="16"/>
      <c r="J26" s="16"/>
      <c r="K26" s="2"/>
      <c r="L26" s="16"/>
      <c r="M26" s="14"/>
      <c r="N26" s="16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">
      <c r="A27" s="2"/>
      <c r="B27" s="11" t="s">
        <v>29</v>
      </c>
      <c r="C27" s="12" t="s">
        <v>30</v>
      </c>
      <c r="D27" s="12"/>
      <c r="E27" s="12"/>
      <c r="F27" s="2"/>
      <c r="G27" s="2"/>
      <c r="H27" s="13">
        <f>L27-522</f>
        <v>261</v>
      </c>
      <c r="I27" s="13"/>
      <c r="J27" s="13">
        <v>0</v>
      </c>
      <c r="K27" s="2"/>
      <c r="L27" s="13">
        <f>261*3</f>
        <v>783</v>
      </c>
      <c r="M27" s="14"/>
      <c r="N27" s="13">
        <v>0</v>
      </c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5">
      <c r="A28" s="2"/>
      <c r="B28" s="2"/>
      <c r="C28" s="2"/>
      <c r="D28" s="2"/>
      <c r="E28" s="2"/>
      <c r="F28" s="2"/>
      <c r="G28" s="2"/>
      <c r="H28" s="16"/>
      <c r="I28" s="16"/>
      <c r="J28" s="16"/>
      <c r="K28" s="2"/>
      <c r="L28" s="16"/>
      <c r="M28" s="14"/>
      <c r="N28" s="16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5">
      <c r="A29" s="2"/>
      <c r="B29" s="11" t="s">
        <v>31</v>
      </c>
      <c r="C29" s="12" t="s">
        <v>32</v>
      </c>
      <c r="D29" s="12"/>
      <c r="E29" s="12"/>
      <c r="F29" s="12"/>
      <c r="G29" s="2"/>
      <c r="H29" s="13">
        <f>+H17-H23-H25-H27</f>
        <v>-551</v>
      </c>
      <c r="I29" s="13"/>
      <c r="J29" s="13">
        <f>+J17-J23-J25-J27</f>
        <v>-526</v>
      </c>
      <c r="K29" s="13"/>
      <c r="L29" s="13">
        <f>+L17-L23-L25-L27</f>
        <v>-525</v>
      </c>
      <c r="M29" s="13"/>
      <c r="N29" s="13">
        <f>+N17-N23-N25-N27</f>
        <v>-2312</v>
      </c>
      <c r="O29" s="1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5">
      <c r="A30" s="2"/>
      <c r="B30" s="2"/>
      <c r="C30" s="12" t="s">
        <v>33</v>
      </c>
      <c r="D30" s="12"/>
      <c r="E30" s="12"/>
      <c r="F30" s="12"/>
      <c r="G30" s="2"/>
      <c r="H30" s="16"/>
      <c r="I30" s="16"/>
      <c r="J30" s="16"/>
      <c r="K30" s="2"/>
      <c r="L30" s="16"/>
      <c r="M30" s="14"/>
      <c r="N30" s="16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5">
      <c r="A31" s="2"/>
      <c r="B31" s="2"/>
      <c r="C31" s="12" t="s">
        <v>34</v>
      </c>
      <c r="D31" s="12"/>
      <c r="E31" s="12"/>
      <c r="F31" s="12"/>
      <c r="G31" s="2"/>
      <c r="H31" s="16"/>
      <c r="I31" s="16"/>
      <c r="J31" s="16"/>
      <c r="K31" s="2"/>
      <c r="L31" s="16"/>
      <c r="M31" s="14"/>
      <c r="N31" s="16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5">
      <c r="A32" s="2"/>
      <c r="B32" s="2"/>
      <c r="C32" s="12" t="s">
        <v>35</v>
      </c>
      <c r="D32" s="12"/>
      <c r="E32" s="12"/>
      <c r="F32" s="12"/>
      <c r="G32" s="2"/>
      <c r="H32" s="16"/>
      <c r="I32" s="16"/>
      <c r="J32" s="16"/>
      <c r="K32" s="2"/>
      <c r="L32" s="16"/>
      <c r="M32" s="14"/>
      <c r="N32" s="16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5">
      <c r="A33" s="2"/>
      <c r="B33" s="2"/>
      <c r="C33" s="12" t="s">
        <v>36</v>
      </c>
      <c r="D33" s="12"/>
      <c r="E33" s="12"/>
      <c r="F33" s="12"/>
      <c r="G33" s="2"/>
      <c r="H33" s="16"/>
      <c r="I33" s="16"/>
      <c r="J33" s="16"/>
      <c r="K33" s="2"/>
      <c r="L33" s="16"/>
      <c r="M33" s="14"/>
      <c r="N33" s="16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5">
      <c r="A34" s="2"/>
      <c r="B34" s="2"/>
      <c r="C34" s="2"/>
      <c r="D34" s="2"/>
      <c r="E34" s="2"/>
      <c r="F34" s="2"/>
      <c r="G34" s="2"/>
      <c r="H34" s="16"/>
      <c r="I34" s="16"/>
      <c r="J34" s="16"/>
      <c r="K34" s="2"/>
      <c r="L34" s="16"/>
      <c r="M34" s="14"/>
      <c r="N34" s="16"/>
      <c r="O34" s="1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">
      <c r="A35" s="2"/>
      <c r="B35" s="11" t="s">
        <v>37</v>
      </c>
      <c r="C35" s="12" t="s">
        <v>38</v>
      </c>
      <c r="D35" s="12"/>
      <c r="E35" s="12"/>
      <c r="F35" s="12"/>
      <c r="G35" s="12"/>
      <c r="H35" s="16">
        <v>0</v>
      </c>
      <c r="I35" s="16"/>
      <c r="J35" s="16">
        <v>0</v>
      </c>
      <c r="K35" s="16"/>
      <c r="L35" s="16">
        <v>0</v>
      </c>
      <c r="M35" s="14"/>
      <c r="N35" s="16">
        <v>0</v>
      </c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5">
      <c r="A36" s="2"/>
      <c r="B36" s="2"/>
      <c r="C36" s="12"/>
      <c r="D36" s="12"/>
      <c r="E36" s="12"/>
      <c r="F36" s="12"/>
      <c r="G36" s="12"/>
      <c r="H36" s="16"/>
      <c r="I36" s="16"/>
      <c r="J36" s="16"/>
      <c r="K36" s="16"/>
      <c r="L36" s="16"/>
      <c r="M36" s="14"/>
      <c r="N36" s="16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5">
      <c r="A37" s="2"/>
      <c r="B37" s="11" t="s">
        <v>39</v>
      </c>
      <c r="C37" s="12" t="s">
        <v>40</v>
      </c>
      <c r="D37" s="12"/>
      <c r="E37" s="12"/>
      <c r="F37" s="12"/>
      <c r="G37" s="12"/>
      <c r="H37" s="13">
        <f>+H29+H35</f>
        <v>-551</v>
      </c>
      <c r="I37" s="13"/>
      <c r="J37" s="13">
        <f>+J29+J35</f>
        <v>-526</v>
      </c>
      <c r="K37" s="13"/>
      <c r="L37" s="13">
        <f>+L29+L35</f>
        <v>-525</v>
      </c>
      <c r="M37" s="13"/>
      <c r="N37" s="13">
        <f>+N29+N35</f>
        <v>-2312</v>
      </c>
      <c r="O37" s="1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5">
      <c r="A38" s="2"/>
      <c r="B38" s="2"/>
      <c r="C38" s="12" t="s">
        <v>41</v>
      </c>
      <c r="D38" s="12"/>
      <c r="E38" s="12"/>
      <c r="F38" s="12"/>
      <c r="G38" s="12"/>
      <c r="H38" s="16"/>
      <c r="I38" s="16"/>
      <c r="J38" s="16"/>
      <c r="K38" s="2"/>
      <c r="L38" s="16"/>
      <c r="M38" s="14"/>
      <c r="N38" s="16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5">
      <c r="A39" s="2"/>
      <c r="B39" s="2"/>
      <c r="C39" s="12"/>
      <c r="D39" s="12"/>
      <c r="E39" s="12"/>
      <c r="F39" s="12"/>
      <c r="G39" s="12"/>
      <c r="H39" s="16"/>
      <c r="I39" s="16"/>
      <c r="J39" s="16"/>
      <c r="K39" s="2"/>
      <c r="L39" s="16"/>
      <c r="M39" s="14"/>
      <c r="N39" s="16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15">
      <c r="A40" s="2"/>
      <c r="B40" s="11" t="s">
        <v>42</v>
      </c>
      <c r="C40" s="12" t="s">
        <v>43</v>
      </c>
      <c r="D40" s="12"/>
      <c r="E40" s="12"/>
      <c r="F40" s="12"/>
      <c r="G40" s="12"/>
      <c r="H40" s="13">
        <f>L40--261</f>
        <v>65</v>
      </c>
      <c r="I40" s="13"/>
      <c r="J40" s="13">
        <v>-11</v>
      </c>
      <c r="K40" s="2"/>
      <c r="L40" s="13">
        <v>-196</v>
      </c>
      <c r="M40" s="14"/>
      <c r="N40" s="13">
        <v>-11</v>
      </c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15">
      <c r="A41" s="2"/>
      <c r="B41" s="2"/>
      <c r="C41" s="12"/>
      <c r="D41" s="12"/>
      <c r="E41" s="12"/>
      <c r="F41" s="12"/>
      <c r="G41" s="12"/>
      <c r="H41" s="16"/>
      <c r="I41" s="16"/>
      <c r="J41" s="16"/>
      <c r="K41" s="2"/>
      <c r="L41" s="16"/>
      <c r="M41" s="14"/>
      <c r="N41" s="16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ht="15">
      <c r="A42" s="2"/>
      <c r="B42" s="11" t="s">
        <v>44</v>
      </c>
      <c r="C42" s="17" t="s">
        <v>44</v>
      </c>
      <c r="D42" s="12" t="s">
        <v>45</v>
      </c>
      <c r="E42" s="12"/>
      <c r="F42" s="12"/>
      <c r="G42" s="12"/>
      <c r="H42" s="13">
        <f>+H37+H40</f>
        <v>-486</v>
      </c>
      <c r="I42" s="13"/>
      <c r="J42" s="13">
        <f>+J37+J40</f>
        <v>-537</v>
      </c>
      <c r="K42" s="13"/>
      <c r="L42" s="13">
        <f>+L37+L40</f>
        <v>-721</v>
      </c>
      <c r="M42" s="13"/>
      <c r="N42" s="13">
        <f>+N37+N40</f>
        <v>-2323</v>
      </c>
      <c r="O42" s="1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5">
      <c r="A43" s="2"/>
      <c r="B43" s="2"/>
      <c r="C43" s="12"/>
      <c r="D43" s="12" t="s">
        <v>46</v>
      </c>
      <c r="E43" s="12"/>
      <c r="F43" s="12"/>
      <c r="G43" s="12"/>
      <c r="H43" s="16"/>
      <c r="I43" s="16"/>
      <c r="J43" s="16"/>
      <c r="K43" s="16"/>
      <c r="L43" s="16"/>
      <c r="M43" s="16"/>
      <c r="N43" s="16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ht="15">
      <c r="A44" s="2"/>
      <c r="B44" s="2"/>
      <c r="C44" s="17" t="s">
        <v>47</v>
      </c>
      <c r="D44" s="12" t="s">
        <v>48</v>
      </c>
      <c r="E44" s="12"/>
      <c r="F44" s="12"/>
      <c r="G44" s="12"/>
      <c r="H44" s="16">
        <v>0</v>
      </c>
      <c r="I44" s="16"/>
      <c r="J44" s="16">
        <v>0</v>
      </c>
      <c r="K44" s="16"/>
      <c r="L44" s="16">
        <v>0</v>
      </c>
      <c r="M44" s="16"/>
      <c r="N44" s="16">
        <v>0</v>
      </c>
      <c r="O44" s="16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ht="15">
      <c r="A45" s="2"/>
      <c r="B45" s="2"/>
      <c r="C45" s="12"/>
      <c r="D45" s="12"/>
      <c r="E45" s="12"/>
      <c r="F45" s="12"/>
      <c r="G45" s="12"/>
      <c r="H45" s="16"/>
      <c r="I45" s="16"/>
      <c r="J45" s="16"/>
      <c r="K45" s="16"/>
      <c r="L45" s="16"/>
      <c r="M45" s="16"/>
      <c r="N45" s="16"/>
      <c r="O45" s="16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5">
      <c r="A46" s="2"/>
      <c r="B46" s="11" t="s">
        <v>49</v>
      </c>
      <c r="C46" s="12" t="s">
        <v>50</v>
      </c>
      <c r="D46" s="12"/>
      <c r="E46" s="12"/>
      <c r="F46" s="12"/>
      <c r="G46" s="12"/>
      <c r="H46" s="13">
        <f>+H42</f>
        <v>-486</v>
      </c>
      <c r="I46" s="13"/>
      <c r="J46" s="13">
        <f>+J42</f>
        <v>-537</v>
      </c>
      <c r="K46" s="13"/>
      <c r="L46" s="13">
        <f>+L42</f>
        <v>-721</v>
      </c>
      <c r="M46" s="13"/>
      <c r="N46" s="13">
        <f>+N42</f>
        <v>-2323</v>
      </c>
      <c r="O46" s="13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15">
      <c r="A47" s="2"/>
      <c r="B47" s="2"/>
      <c r="C47" s="12" t="s">
        <v>51</v>
      </c>
      <c r="D47" s="12"/>
      <c r="E47" s="12"/>
      <c r="F47" s="12"/>
      <c r="G47" s="12"/>
      <c r="H47" s="16"/>
      <c r="I47" s="16"/>
      <c r="J47" s="16"/>
      <c r="K47" s="2"/>
      <c r="L47" s="16"/>
      <c r="M47" s="14"/>
      <c r="N47" s="16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5">
      <c r="A48" s="2"/>
      <c r="B48" s="2"/>
      <c r="C48" s="2"/>
      <c r="D48" s="2"/>
      <c r="E48" s="2"/>
      <c r="F48" s="2"/>
      <c r="G48" s="2"/>
      <c r="H48" s="16"/>
      <c r="I48" s="16"/>
      <c r="J48" s="16"/>
      <c r="K48" s="2"/>
      <c r="L48" s="16"/>
      <c r="M48" s="14"/>
      <c r="N48" s="16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ht="15">
      <c r="A49" s="2"/>
      <c r="B49" s="11" t="s">
        <v>52</v>
      </c>
      <c r="C49" s="17" t="s">
        <v>44</v>
      </c>
      <c r="D49" s="12" t="s">
        <v>53</v>
      </c>
      <c r="E49" s="12"/>
      <c r="F49" s="12"/>
      <c r="G49" s="12"/>
      <c r="H49" s="16">
        <v>0</v>
      </c>
      <c r="I49" s="16"/>
      <c r="J49" s="16">
        <v>0</v>
      </c>
      <c r="K49" s="2"/>
      <c r="L49" s="16">
        <v>0</v>
      </c>
      <c r="M49" s="14"/>
      <c r="N49" s="16">
        <v>0</v>
      </c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ht="15">
      <c r="A50" s="2"/>
      <c r="B50" s="2"/>
      <c r="C50" s="17" t="s">
        <v>47</v>
      </c>
      <c r="D50" s="12" t="s">
        <v>54</v>
      </c>
      <c r="E50" s="12"/>
      <c r="F50" s="12"/>
      <c r="G50" s="12"/>
      <c r="H50" s="16">
        <v>0</v>
      </c>
      <c r="I50" s="16"/>
      <c r="J50" s="16">
        <v>0</v>
      </c>
      <c r="K50" s="2"/>
      <c r="L50" s="16">
        <v>0</v>
      </c>
      <c r="M50" s="14"/>
      <c r="N50" s="16">
        <v>0</v>
      </c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15">
      <c r="A51" s="2"/>
      <c r="B51" s="2"/>
      <c r="C51" s="17" t="s">
        <v>55</v>
      </c>
      <c r="D51" s="12" t="s">
        <v>56</v>
      </c>
      <c r="E51" s="12"/>
      <c r="F51" s="12"/>
      <c r="G51" s="12"/>
      <c r="H51" s="16">
        <v>0</v>
      </c>
      <c r="I51" s="16"/>
      <c r="J51" s="16">
        <v>0</v>
      </c>
      <c r="K51" s="2"/>
      <c r="L51" s="16">
        <v>0</v>
      </c>
      <c r="M51" s="14"/>
      <c r="N51" s="16">
        <v>0</v>
      </c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ht="15">
      <c r="A52" s="2"/>
      <c r="B52" s="2"/>
      <c r="C52" s="12"/>
      <c r="D52" s="12" t="s">
        <v>57</v>
      </c>
      <c r="E52" s="12"/>
      <c r="F52" s="12"/>
      <c r="G52" s="12"/>
      <c r="H52" s="16"/>
      <c r="I52" s="16"/>
      <c r="J52" s="16"/>
      <c r="K52" s="2"/>
      <c r="L52" s="16"/>
      <c r="M52" s="14"/>
      <c r="N52" s="16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ht="15">
      <c r="A53" s="2"/>
      <c r="B53" s="2"/>
      <c r="C53" s="12"/>
      <c r="D53" s="12"/>
      <c r="E53" s="12"/>
      <c r="F53" s="12"/>
      <c r="G53" s="12"/>
      <c r="H53" s="16"/>
      <c r="I53" s="16"/>
      <c r="J53" s="16"/>
      <c r="K53" s="2"/>
      <c r="L53" s="16"/>
      <c r="M53" s="14"/>
      <c r="N53" s="16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ht="15">
      <c r="A54" s="2"/>
      <c r="B54" s="11" t="s">
        <v>58</v>
      </c>
      <c r="C54" s="12" t="s">
        <v>59</v>
      </c>
      <c r="D54" s="12"/>
      <c r="E54" s="12"/>
      <c r="F54" s="12"/>
      <c r="G54" s="12"/>
      <c r="H54" s="13">
        <f>+H46</f>
        <v>-486</v>
      </c>
      <c r="I54" s="13"/>
      <c r="J54" s="13">
        <f>+J46</f>
        <v>-537</v>
      </c>
      <c r="K54" s="13"/>
      <c r="L54" s="13">
        <f>+L46</f>
        <v>-721</v>
      </c>
      <c r="M54" s="14"/>
      <c r="N54" s="13">
        <f>+N46</f>
        <v>-2323</v>
      </c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ht="15">
      <c r="A55" s="2"/>
      <c r="B55" s="2"/>
      <c r="C55" s="12" t="s">
        <v>60</v>
      </c>
      <c r="D55" s="12"/>
      <c r="E55" s="12"/>
      <c r="F55" s="12"/>
      <c r="G55" s="12"/>
      <c r="H55" s="16"/>
      <c r="I55" s="16"/>
      <c r="J55" s="16"/>
      <c r="K55" s="2"/>
      <c r="L55" s="16"/>
      <c r="M55" s="14"/>
      <c r="N55" s="16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ht="15">
      <c r="A56" s="2"/>
      <c r="B56" s="2"/>
      <c r="C56" s="12"/>
      <c r="D56" s="12"/>
      <c r="E56" s="12"/>
      <c r="F56" s="12"/>
      <c r="G56" s="12"/>
      <c r="H56" s="16"/>
      <c r="I56" s="16"/>
      <c r="J56" s="16"/>
      <c r="K56" s="2"/>
      <c r="L56" s="16"/>
      <c r="M56" s="14"/>
      <c r="N56" s="16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ht="15">
      <c r="A57" s="2">
        <v>3</v>
      </c>
      <c r="B57" s="11" t="s">
        <v>17</v>
      </c>
      <c r="C57" s="12" t="s">
        <v>61</v>
      </c>
      <c r="D57" s="12"/>
      <c r="E57" s="12"/>
      <c r="F57" s="12"/>
      <c r="G57" s="12"/>
      <c r="H57" s="16"/>
      <c r="I57" s="16"/>
      <c r="J57" s="16"/>
      <c r="K57" s="2"/>
      <c r="L57" s="16"/>
      <c r="M57" s="14"/>
      <c r="N57" s="16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ht="15">
      <c r="A58" s="2"/>
      <c r="B58" s="2"/>
      <c r="C58" s="12" t="s">
        <v>62</v>
      </c>
      <c r="D58" s="12"/>
      <c r="E58" s="12"/>
      <c r="F58" s="12"/>
      <c r="G58" s="12"/>
      <c r="H58" s="18"/>
      <c r="I58" s="18"/>
      <c r="J58" s="18"/>
      <c r="K58" s="2"/>
      <c r="L58" s="18"/>
      <c r="M58" s="18"/>
      <c r="N58" s="18"/>
      <c r="O58" s="18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ht="15">
      <c r="A59" s="2"/>
      <c r="B59" s="2"/>
      <c r="C59" s="12" t="s">
        <v>63</v>
      </c>
      <c r="D59" s="12"/>
      <c r="E59" s="12"/>
      <c r="F59" s="12"/>
      <c r="G59" s="12"/>
      <c r="H59" s="18"/>
      <c r="I59" s="18"/>
      <c r="J59" s="18"/>
      <c r="K59" s="2"/>
      <c r="L59" s="13"/>
      <c r="M59" s="13"/>
      <c r="N59" s="13"/>
      <c r="O59" s="1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ht="15">
      <c r="A60" s="2"/>
      <c r="B60" s="2"/>
      <c r="C60" s="17" t="s">
        <v>44</v>
      </c>
      <c r="D60" s="12" t="s">
        <v>64</v>
      </c>
      <c r="E60" s="12"/>
      <c r="F60" s="11"/>
      <c r="G60" s="2"/>
      <c r="H60" s="18"/>
      <c r="I60" s="18"/>
      <c r="J60" s="18"/>
      <c r="K60" s="2"/>
      <c r="L60" s="13"/>
      <c r="M60" s="13"/>
      <c r="N60" s="13"/>
      <c r="O60" s="1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ht="15">
      <c r="A61" s="2"/>
      <c r="B61" s="2"/>
      <c r="C61" s="12"/>
      <c r="D61" s="12" t="s">
        <v>65</v>
      </c>
      <c r="E61" s="12"/>
      <c r="F61" s="2"/>
      <c r="G61" s="2"/>
      <c r="H61" s="18">
        <f>+H46/52200*100</f>
        <v>-0.9310344827586206</v>
      </c>
      <c r="I61" s="18"/>
      <c r="J61" s="18">
        <f>+J46/18000*100</f>
        <v>-2.9833333333333334</v>
      </c>
      <c r="K61" s="2"/>
      <c r="L61" s="18">
        <f>+L46/52200*100</f>
        <v>-1.3812260536398466</v>
      </c>
      <c r="M61" s="18"/>
      <c r="N61" s="18">
        <f>+N46/18000*100</f>
        <v>-12.905555555555557</v>
      </c>
      <c r="O61" s="18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ht="15">
      <c r="A62" s="2"/>
      <c r="B62" s="2"/>
      <c r="C62" s="17" t="s">
        <v>47</v>
      </c>
      <c r="D62" s="12" t="s">
        <v>66</v>
      </c>
      <c r="E62" s="12"/>
      <c r="F62" s="2"/>
      <c r="G62" s="2"/>
      <c r="H62" s="19"/>
      <c r="I62" s="19"/>
      <c r="J62" s="19"/>
      <c r="K62" s="2"/>
      <c r="L62" s="19"/>
      <c r="M62" s="19"/>
      <c r="N62" s="19"/>
      <c r="O62" s="1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ht="15">
      <c r="A63" s="2"/>
      <c r="B63" s="2"/>
      <c r="C63" s="12"/>
      <c r="D63" s="12" t="s">
        <v>65</v>
      </c>
      <c r="E63" s="12"/>
      <c r="F63" s="2"/>
      <c r="G63" s="2"/>
      <c r="H63" s="18">
        <f>+H46/52200*100</f>
        <v>-0.9310344827586206</v>
      </c>
      <c r="I63" s="18"/>
      <c r="J63" s="18">
        <f>+J46/18000*100</f>
        <v>-2.9833333333333334</v>
      </c>
      <c r="K63" s="18"/>
      <c r="L63" s="18">
        <f>+L46/52200*100</f>
        <v>-1.3812260536398466</v>
      </c>
      <c r="M63" s="18"/>
      <c r="N63" s="18">
        <f>+N46/18000*100</f>
        <v>-12.905555555555557</v>
      </c>
      <c r="O63" s="18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ht="15">
      <c r="A64" s="2"/>
      <c r="B64" s="2"/>
      <c r="C64" s="2"/>
      <c r="D64" s="2"/>
      <c r="E64" s="2"/>
      <c r="F64" s="2"/>
      <c r="G64" s="2"/>
      <c r="H64" s="16"/>
      <c r="I64" s="16"/>
      <c r="J64" s="16"/>
      <c r="K64" s="2"/>
      <c r="L64" s="16"/>
      <c r="M64" s="14"/>
      <c r="N64" s="16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14"/>
      <c r="L65" s="14"/>
      <c r="M65" s="14"/>
      <c r="N65" s="1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14"/>
      <c r="L66" s="14"/>
      <c r="M66" s="14"/>
      <c r="N66" s="14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14"/>
      <c r="L67" s="14"/>
      <c r="M67" s="14"/>
      <c r="N67" s="1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14"/>
      <c r="L68" s="14"/>
      <c r="M68" s="14"/>
      <c r="N68" s="14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14"/>
      <c r="L69" s="14"/>
      <c r="M69" s="14"/>
      <c r="N69" s="1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14"/>
      <c r="L70" s="14"/>
      <c r="M70" s="14"/>
      <c r="N70" s="14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14"/>
      <c r="L71" s="14"/>
      <c r="M71" s="14"/>
      <c r="N71" s="1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14"/>
      <c r="L72" s="14"/>
      <c r="M72" s="14"/>
      <c r="N72" s="14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14"/>
      <c r="L73" s="14"/>
      <c r="M73" s="14"/>
      <c r="N73" s="14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14"/>
      <c r="L74" s="14"/>
      <c r="M74" s="14"/>
      <c r="N74" s="14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14"/>
      <c r="L75" s="14"/>
      <c r="M75" s="14"/>
      <c r="N75" s="14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14"/>
      <c r="L76" s="14"/>
      <c r="M76" s="14"/>
      <c r="N76" s="14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14"/>
      <c r="L77" s="14"/>
      <c r="M77" s="14"/>
      <c r="N77" s="14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14"/>
      <c r="L78" s="14"/>
      <c r="M78" s="14"/>
      <c r="N78" s="1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1"/>
      <c r="L79" s="21"/>
      <c r="M79" s="21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1"/>
      <c r="L82" s="21"/>
      <c r="M82" s="21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1"/>
      <c r="L83" s="21"/>
      <c r="M83" s="21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1"/>
      <c r="L84" s="21"/>
      <c r="M84" s="21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1"/>
      <c r="L85" s="21"/>
      <c r="M85" s="21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1"/>
      <c r="M86" s="21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1"/>
      <c r="L87" s="21"/>
      <c r="M87" s="21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1"/>
      <c r="L88" s="21"/>
      <c r="M88" s="21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1"/>
      <c r="L89" s="21"/>
      <c r="M89" s="21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1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1"/>
      <c r="L91" s="21"/>
      <c r="M91" s="21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1"/>
      <c r="L101" s="21"/>
      <c r="M101" s="21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1"/>
      <c r="L102" s="21"/>
      <c r="M102" s="21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1"/>
      <c r="L103" s="21"/>
      <c r="M103" s="21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1"/>
      <c r="L104" s="21"/>
      <c r="M104" s="21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1"/>
      <c r="L105" s="21"/>
      <c r="M105" s="21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1"/>
      <c r="L106" s="21"/>
      <c r="M106" s="21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1"/>
      <c r="L107" s="21"/>
      <c r="M107" s="21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1"/>
      <c r="L108" s="21"/>
      <c r="M108" s="21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  <c r="L109" s="21"/>
      <c r="M109" s="21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1"/>
      <c r="L110" s="21"/>
      <c r="M110" s="21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1"/>
      <c r="L111" s="21"/>
      <c r="M111" s="21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1"/>
      <c r="L112" s="21"/>
      <c r="M112" s="21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1"/>
      <c r="L113" s="21"/>
      <c r="M113" s="21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1"/>
      <c r="L114" s="21"/>
      <c r="M114" s="21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1"/>
      <c r="L115" s="21"/>
      <c r="M115" s="21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1"/>
      <c r="L116" s="21"/>
      <c r="M116" s="21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1"/>
      <c r="L117" s="21"/>
      <c r="M117" s="21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1"/>
      <c r="L118" s="21"/>
      <c r="M118" s="21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1"/>
      <c r="L119" s="21"/>
      <c r="M119" s="21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1"/>
      <c r="L120" s="21"/>
      <c r="M120" s="21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1"/>
      <c r="L121" s="21"/>
      <c r="M121" s="21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1"/>
      <c r="M122" s="21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1"/>
      <c r="L123" s="21"/>
      <c r="M123" s="21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1"/>
      <c r="L124" s="21"/>
      <c r="M124" s="21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1"/>
      <c r="L125" s="21"/>
      <c r="M125" s="21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1"/>
      <c r="L126" s="21"/>
      <c r="M126" s="21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1"/>
      <c r="L127" s="21"/>
      <c r="M127" s="21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  <c r="L128" s="21"/>
      <c r="M128" s="21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1"/>
      <c r="L129" s="21"/>
      <c r="M129" s="21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  <c r="L130" s="21"/>
      <c r="M130" s="21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1"/>
      <c r="L131" s="21"/>
      <c r="M131" s="21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1"/>
      <c r="L132" s="21"/>
      <c r="M132" s="21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:3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1"/>
      <c r="L133" s="21"/>
      <c r="M133" s="21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:3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1"/>
      <c r="L134" s="21"/>
      <c r="M134" s="21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:3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1"/>
      <c r="L135" s="21"/>
      <c r="M135" s="21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:3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1"/>
      <c r="L136" s="21"/>
      <c r="M136" s="21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:3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1"/>
      <c r="L137" s="21"/>
      <c r="M137" s="21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:3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1"/>
      <c r="L138" s="21"/>
      <c r="M138" s="21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:3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1"/>
      <c r="L139" s="21"/>
      <c r="M139" s="21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:31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1"/>
      <c r="L140" s="21"/>
      <c r="M140" s="21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:31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1"/>
      <c r="L141" s="21"/>
      <c r="M141" s="21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:31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1"/>
      <c r="L142" s="21"/>
      <c r="M142" s="21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:31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1"/>
      <c r="L143" s="21"/>
      <c r="M143" s="21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:31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1"/>
      <c r="L144" s="21"/>
      <c r="M144" s="21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1"/>
      <c r="L145" s="21"/>
      <c r="M145" s="21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1"/>
      <c r="M146" s="21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1"/>
      <c r="L147" s="21"/>
      <c r="M147" s="21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1"/>
      <c r="L148" s="21"/>
      <c r="M148" s="21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:31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1"/>
      <c r="L149" s="21"/>
      <c r="M149" s="21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:31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1"/>
      <c r="L150" s="21"/>
      <c r="M150" s="21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1"/>
      <c r="L151" s="21"/>
      <c r="M151" s="21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:31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  <c r="L152" s="21"/>
      <c r="M152" s="21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:31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  <c r="L153" s="21"/>
      <c r="M153" s="21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:31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  <c r="L154" s="21"/>
      <c r="M154" s="21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:31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1"/>
      <c r="L155" s="21"/>
      <c r="M155" s="21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:31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1"/>
      <c r="L156" s="21"/>
      <c r="M156" s="21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31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1"/>
      <c r="L157" s="21"/>
      <c r="M157" s="21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:31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1"/>
      <c r="L158" s="21"/>
      <c r="M158" s="21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:31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1"/>
      <c r="L159" s="21"/>
      <c r="M159" s="21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1"/>
      <c r="L160" s="21"/>
      <c r="M160" s="21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1"/>
      <c r="L161" s="21"/>
      <c r="M161" s="21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:31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1"/>
      <c r="L162" s="21"/>
      <c r="M162" s="21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31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1"/>
      <c r="M163" s="21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:31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1"/>
      <c r="L164" s="21"/>
      <c r="M164" s="21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:31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1"/>
      <c r="L165" s="21"/>
      <c r="M165" s="21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:31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1"/>
      <c r="L166" s="21"/>
      <c r="M166" s="21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:31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1"/>
      <c r="L167" s="21"/>
      <c r="M167" s="21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:31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1"/>
      <c r="L168" s="21"/>
      <c r="M168" s="21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:31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1"/>
      <c r="L169" s="21"/>
      <c r="M169" s="21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:31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1"/>
      <c r="L170" s="21"/>
      <c r="M170" s="21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:31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1"/>
      <c r="L171" s="21"/>
      <c r="M171" s="21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:31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1"/>
      <c r="L172" s="21"/>
      <c r="M172" s="21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:31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1"/>
      <c r="L173" s="21"/>
      <c r="M173" s="21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:31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1"/>
      <c r="L174" s="21"/>
      <c r="M174" s="21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:31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1"/>
      <c r="L175" s="21"/>
      <c r="M175" s="21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:31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1"/>
      <c r="L176" s="21"/>
      <c r="M176" s="21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:31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1"/>
      <c r="L177" s="21"/>
      <c r="M177" s="21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:31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1"/>
      <c r="L178" s="21"/>
      <c r="M178" s="21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:31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L179" s="21"/>
      <c r="M179" s="21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:31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1"/>
      <c r="M180" s="21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:31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L181" s="21"/>
      <c r="M181" s="21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:31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L182" s="21"/>
      <c r="M182" s="21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:31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L183" s="21"/>
      <c r="M183" s="21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:31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L184" s="21"/>
      <c r="M184" s="21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:31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L185" s="21"/>
      <c r="M185" s="21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:31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L186" s="21"/>
      <c r="M186" s="21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:31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L187" s="21"/>
      <c r="M187" s="21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:31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1"/>
      <c r="L188" s="21"/>
      <c r="M188" s="21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:31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1"/>
      <c r="L189" s="21"/>
      <c r="M189" s="21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:31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1"/>
      <c r="L190" s="21"/>
      <c r="M190" s="21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:31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1"/>
      <c r="L191" s="21"/>
      <c r="M191" s="21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:31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1"/>
      <c r="L192" s="21"/>
      <c r="M192" s="21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:31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1"/>
      <c r="L193" s="21"/>
      <c r="M193" s="21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:31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1"/>
      <c r="L194" s="21"/>
      <c r="M194" s="21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:31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1"/>
      <c r="L195" s="21"/>
      <c r="M195" s="21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:31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1"/>
      <c r="L196" s="21"/>
      <c r="M196" s="21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:31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1"/>
      <c r="L197" s="21"/>
      <c r="M197" s="21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:31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1"/>
      <c r="L198" s="21"/>
      <c r="M198" s="21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:31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1"/>
      <c r="L199" s="21"/>
      <c r="M199" s="21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:31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1"/>
      <c r="L200" s="21"/>
      <c r="M200" s="21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:31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1"/>
      <c r="L201" s="21"/>
      <c r="M201" s="21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:31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1"/>
      <c r="M202" s="21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:31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1"/>
      <c r="L203" s="21"/>
      <c r="M203" s="21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:31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1"/>
      <c r="L204" s="21"/>
      <c r="M204" s="21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:31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1"/>
      <c r="L205" s="21"/>
      <c r="M205" s="21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:31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1"/>
      <c r="L206" s="21"/>
      <c r="M206" s="21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:31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1"/>
      <c r="L207" s="21"/>
      <c r="M207" s="21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:31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1"/>
      <c r="L208" s="21"/>
      <c r="M208" s="21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:31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1"/>
      <c r="L209" s="21"/>
      <c r="M209" s="21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:31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1"/>
      <c r="L210" s="21"/>
      <c r="M210" s="21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:31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1"/>
      <c r="L211" s="21"/>
      <c r="M211" s="21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:31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1"/>
      <c r="L212" s="21"/>
      <c r="M212" s="21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:31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1"/>
      <c r="L213" s="21"/>
      <c r="M213" s="21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1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1"/>
      <c r="L214" s="21"/>
      <c r="M214" s="21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:31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1"/>
      <c r="L215" s="21"/>
      <c r="M215" s="21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:31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1"/>
      <c r="L216" s="21"/>
      <c r="M216" s="21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:31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1"/>
      <c r="L217" s="21"/>
      <c r="M217" s="21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:31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1"/>
      <c r="L218" s="21"/>
      <c r="M218" s="21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:31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1"/>
      <c r="L219" s="21"/>
      <c r="M219" s="21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:31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1"/>
      <c r="L220" s="21"/>
      <c r="M220" s="21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:31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1"/>
      <c r="L221" s="21"/>
      <c r="M221" s="21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:31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1"/>
      <c r="L222" s="21"/>
      <c r="M222" s="21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:31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1"/>
      <c r="L223" s="21"/>
      <c r="M223" s="21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:31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1"/>
      <c r="L224" s="21"/>
      <c r="M224" s="21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:31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1"/>
      <c r="L225" s="21"/>
      <c r="M225" s="21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:31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1"/>
      <c r="L226" s="21"/>
      <c r="M226" s="21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:31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1"/>
      <c r="L227" s="21"/>
      <c r="M227" s="21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:31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1"/>
      <c r="L228" s="21"/>
      <c r="M228" s="21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1"/>
      <c r="L229" s="21"/>
      <c r="M229" s="21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:31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1"/>
      <c r="L230" s="21"/>
      <c r="M230" s="21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:31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1"/>
      <c r="L231" s="21"/>
      <c r="M231" s="21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:31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1"/>
      <c r="L232" s="21"/>
      <c r="M232" s="21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:31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1"/>
      <c r="L233" s="21"/>
      <c r="M233" s="21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:31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1"/>
      <c r="L234" s="21"/>
      <c r="M234" s="21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:31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1"/>
      <c r="L235" s="21"/>
      <c r="M235" s="21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:31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1"/>
      <c r="L236" s="21"/>
      <c r="M236" s="21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:31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1"/>
      <c r="L237" s="21"/>
      <c r="M237" s="21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:31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1"/>
      <c r="L238" s="21"/>
      <c r="M238" s="21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:31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1"/>
      <c r="L239" s="21"/>
      <c r="M239" s="21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:31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1"/>
      <c r="L240" s="21"/>
      <c r="M240" s="21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:31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1"/>
      <c r="L241" s="21"/>
      <c r="M241" s="21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:31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1"/>
      <c r="L242" s="21"/>
      <c r="M242" s="21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1"/>
      <c r="L243" s="21"/>
      <c r="M243" s="21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:31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1"/>
      <c r="L244" s="21"/>
      <c r="M244" s="21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:31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1"/>
      <c r="L245" s="21"/>
      <c r="M245" s="21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:31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1"/>
      <c r="L246" s="21"/>
      <c r="M246" s="21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:31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1"/>
      <c r="L247" s="21"/>
      <c r="M247" s="21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:31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1"/>
      <c r="L248" s="21"/>
      <c r="M248" s="21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:31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1"/>
      <c r="L249" s="21"/>
      <c r="M249" s="21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:31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1"/>
      <c r="L250" s="21"/>
      <c r="M250" s="21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:31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1"/>
      <c r="L251" s="21"/>
      <c r="M251" s="21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:31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1"/>
      <c r="L252" s="21"/>
      <c r="M252" s="21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:31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1"/>
      <c r="L253" s="21"/>
      <c r="M253" s="21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:31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1"/>
      <c r="L254" s="21"/>
      <c r="M254" s="21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31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1"/>
      <c r="L255" s="21"/>
      <c r="M255" s="21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:31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1"/>
      <c r="L256" s="21"/>
      <c r="M256" s="21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1"/>
      <c r="L257" s="21"/>
      <c r="M257" s="21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1"/>
      <c r="L258" s="21"/>
      <c r="M258" s="21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1"/>
      <c r="L259" s="21"/>
      <c r="M259" s="21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1"/>
      <c r="L260" s="21"/>
      <c r="M260" s="21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1"/>
      <c r="L261" s="21"/>
      <c r="M261" s="21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1"/>
      <c r="L262" s="21"/>
      <c r="M262" s="21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1"/>
      <c r="L263" s="21"/>
      <c r="M263" s="21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1"/>
      <c r="L264" s="21"/>
      <c r="M264" s="21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1"/>
      <c r="L265" s="21"/>
      <c r="M265" s="21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1"/>
      <c r="L266" s="21"/>
      <c r="M266" s="21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1"/>
      <c r="L267" s="21"/>
      <c r="M267" s="21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1"/>
      <c r="L268" s="21"/>
      <c r="M268" s="21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1"/>
      <c r="L269" s="21"/>
      <c r="M269" s="21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1"/>
      <c r="L270" s="21"/>
      <c r="M270" s="21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1"/>
      <c r="L271" s="21"/>
      <c r="M271" s="21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1"/>
      <c r="L272" s="21"/>
      <c r="M272" s="21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1"/>
      <c r="L273" s="21"/>
      <c r="M273" s="21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1"/>
      <c r="L274" s="21"/>
      <c r="M274" s="21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1"/>
      <c r="L275" s="21"/>
      <c r="M275" s="21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1"/>
      <c r="L276" s="21"/>
      <c r="M276" s="21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:31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1"/>
      <c r="L277" s="21"/>
      <c r="M277" s="21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:31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1"/>
      <c r="L278" s="21"/>
      <c r="M278" s="21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:31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1"/>
      <c r="L279" s="21"/>
      <c r="M279" s="21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:31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1"/>
      <c r="L280" s="21"/>
      <c r="M280" s="21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:31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1"/>
      <c r="L281" s="21"/>
      <c r="M281" s="21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31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1"/>
      <c r="L282" s="21"/>
      <c r="M282" s="21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:31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1"/>
      <c r="L283" s="21"/>
      <c r="M283" s="21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:31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1"/>
      <c r="L284" s="21"/>
      <c r="M284" s="21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31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1"/>
      <c r="L285" s="21"/>
      <c r="M285" s="21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:31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1"/>
      <c r="L286" s="21"/>
      <c r="M286" s="21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31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1"/>
      <c r="L287" s="21"/>
      <c r="M287" s="21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:31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1"/>
      <c r="L288" s="21"/>
      <c r="M288" s="21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:31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1"/>
      <c r="L289" s="21"/>
      <c r="M289" s="21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:31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1"/>
      <c r="L290" s="21"/>
      <c r="M290" s="21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:31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1"/>
      <c r="L291" s="21"/>
      <c r="M291" s="21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:31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1"/>
      <c r="L292" s="21"/>
      <c r="M292" s="21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:31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1"/>
      <c r="L293" s="21"/>
      <c r="M293" s="21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:31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1"/>
      <c r="L294" s="21"/>
      <c r="M294" s="21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:31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1"/>
      <c r="L295" s="21"/>
      <c r="M295" s="21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:31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1"/>
      <c r="L296" s="21"/>
      <c r="M296" s="21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:31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1"/>
      <c r="L297" s="21"/>
      <c r="M297" s="21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31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1"/>
      <c r="L298" s="21"/>
      <c r="M298" s="21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:31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1"/>
      <c r="L299" s="21"/>
      <c r="M299" s="21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:31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1"/>
      <c r="L300" s="21"/>
      <c r="M300" s="21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:31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1"/>
      <c r="L301" s="21"/>
      <c r="M301" s="21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1"/>
      <c r="L302" s="21"/>
      <c r="M302" s="21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1"/>
      <c r="L303" s="21"/>
      <c r="M303" s="21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1"/>
      <c r="L304" s="21"/>
      <c r="M304" s="21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:31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1"/>
      <c r="L305" s="21"/>
      <c r="M305" s="21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31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1"/>
      <c r="L306" s="21"/>
      <c r="M306" s="21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:31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1"/>
      <c r="L307" s="21"/>
      <c r="M307" s="21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:31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1"/>
      <c r="L308" s="21"/>
      <c r="M308" s="21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1"/>
      <c r="L309" s="21"/>
      <c r="M309" s="21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31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1"/>
      <c r="L310" s="21"/>
      <c r="M310" s="21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:31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1"/>
      <c r="L311" s="21"/>
      <c r="M311" s="21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1"/>
      <c r="L312" s="21"/>
      <c r="M312" s="21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1"/>
      <c r="L313" s="21"/>
      <c r="M313" s="21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:31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1"/>
      <c r="L314" s="21"/>
      <c r="M314" s="21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:31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1"/>
      <c r="L315" s="21"/>
      <c r="M315" s="21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:31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1"/>
      <c r="L316" s="21"/>
      <c r="M316" s="21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31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1"/>
      <c r="L317" s="21"/>
      <c r="M317" s="21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:31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1"/>
      <c r="L318" s="21"/>
      <c r="M318" s="21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:13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0"/>
    </row>
    <row r="320" spans="1:13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1"/>
      <c r="M320" s="20"/>
    </row>
    <row r="321" spans="1:13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1"/>
      <c r="M321" s="20"/>
    </row>
    <row r="322" spans="1:13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1"/>
      <c r="M322" s="20"/>
    </row>
    <row r="323" spans="1:13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0"/>
    </row>
    <row r="324" spans="1:13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0"/>
    </row>
    <row r="325" spans="1:13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1"/>
      <c r="M325" s="20"/>
    </row>
    <row r="326" spans="1:13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1"/>
      <c r="M326" s="20"/>
    </row>
    <row r="327" spans="1:13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1"/>
      <c r="M327" s="20"/>
    </row>
    <row r="328" spans="1:13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1"/>
      <c r="M328" s="20"/>
    </row>
    <row r="329" spans="1:13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1"/>
      <c r="M329" s="20"/>
    </row>
    <row r="330" spans="1:13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1"/>
      <c r="M330" s="20"/>
    </row>
    <row r="331" spans="1:13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1"/>
      <c r="M331" s="20"/>
    </row>
    <row r="332" spans="1:13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1"/>
      <c r="M332" s="20"/>
    </row>
    <row r="333" spans="1:13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1"/>
      <c r="M333" s="20"/>
    </row>
    <row r="334" spans="1:13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1"/>
      <c r="M334" s="20"/>
    </row>
    <row r="335" spans="1:13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1"/>
      <c r="M335" s="20"/>
    </row>
    <row r="336" spans="1:13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1"/>
      <c r="M336" s="20"/>
    </row>
    <row r="337" spans="1:13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1"/>
      <c r="M337" s="20"/>
    </row>
    <row r="338" spans="1:13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1"/>
      <c r="M338" s="20"/>
    </row>
    <row r="339" spans="1:13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1"/>
      <c r="M339" s="20"/>
    </row>
    <row r="340" spans="1:13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1"/>
      <c r="M340" s="20"/>
    </row>
    <row r="341" spans="1:13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1"/>
      <c r="M341" s="20"/>
    </row>
    <row r="342" spans="1:13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1"/>
      <c r="M342" s="20"/>
    </row>
    <row r="343" spans="1:13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1"/>
      <c r="M343" s="20"/>
    </row>
    <row r="344" spans="1:13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1"/>
      <c r="M344" s="20"/>
    </row>
    <row r="345" spans="1:13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1"/>
      <c r="M345" s="20"/>
    </row>
    <row r="346" spans="1:13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1"/>
      <c r="M346" s="20"/>
    </row>
    <row r="347" spans="1:13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1"/>
      <c r="M347" s="20"/>
    </row>
    <row r="348" spans="1:13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1"/>
      <c r="M348" s="20"/>
    </row>
    <row r="349" spans="1:13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1"/>
      <c r="M349" s="20"/>
    </row>
    <row r="350" spans="1:13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1"/>
      <c r="M350" s="20"/>
    </row>
    <row r="351" spans="1:13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1"/>
      <c r="M351" s="20"/>
    </row>
    <row r="352" spans="1:13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1"/>
      <c r="M352" s="20"/>
    </row>
    <row r="353" spans="1:13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1"/>
      <c r="M353" s="20"/>
    </row>
    <row r="354" spans="1:13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1"/>
      <c r="M354" s="20"/>
    </row>
    <row r="355" spans="1:13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1"/>
      <c r="M355" s="20"/>
    </row>
    <row r="356" spans="1:13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1"/>
      <c r="M356" s="20"/>
    </row>
    <row r="357" spans="1:13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1"/>
      <c r="M357" s="20"/>
    </row>
    <row r="358" spans="1:13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1"/>
      <c r="M358" s="20"/>
    </row>
    <row r="359" spans="1:13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1"/>
      <c r="M359" s="20"/>
    </row>
    <row r="360" spans="1:13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1"/>
      <c r="M360" s="20"/>
    </row>
    <row r="361" spans="1:13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1"/>
      <c r="M361" s="20"/>
    </row>
    <row r="362" spans="1:13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1"/>
      <c r="M362" s="20"/>
    </row>
    <row r="363" spans="1:13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1"/>
      <c r="M363" s="20"/>
    </row>
    <row r="364" spans="1:13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1"/>
      <c r="M364" s="20"/>
    </row>
    <row r="365" spans="1:13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1"/>
      <c r="M365" s="20"/>
    </row>
    <row r="366" spans="1:13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1"/>
      <c r="M366" s="20"/>
    </row>
    <row r="367" spans="1:13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1"/>
      <c r="M367" s="20"/>
    </row>
    <row r="368" spans="1:13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1"/>
      <c r="M368" s="20"/>
    </row>
    <row r="369" spans="1:13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1"/>
      <c r="M369" s="20"/>
    </row>
    <row r="370" spans="1:13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1"/>
      <c r="M370" s="20"/>
    </row>
    <row r="371" spans="1:13" ht="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1"/>
      <c r="M371" s="20"/>
    </row>
    <row r="372" spans="1:13" ht="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1"/>
      <c r="M372" s="20"/>
    </row>
    <row r="373" spans="1:13" ht="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1"/>
      <c r="M373" s="20"/>
    </row>
    <row r="374" spans="1:13" ht="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1"/>
      <c r="M374" s="20"/>
    </row>
    <row r="375" spans="1:13" ht="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1"/>
      <c r="M375" s="20"/>
    </row>
    <row r="376" spans="1:13" ht="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1"/>
      <c r="M376" s="20"/>
    </row>
    <row r="377" spans="1:13" ht="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1"/>
      <c r="M377" s="20"/>
    </row>
    <row r="378" spans="1:13" ht="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1"/>
      <c r="M378" s="20"/>
    </row>
    <row r="379" spans="1:13" ht="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  <c r="M379" s="20"/>
    </row>
    <row r="380" spans="1:13" ht="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1"/>
      <c r="M380" s="20"/>
    </row>
    <row r="381" spans="1:13" ht="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1"/>
      <c r="M381" s="20"/>
    </row>
    <row r="382" spans="1:13" ht="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1"/>
      <c r="M382" s="20"/>
    </row>
    <row r="383" spans="1:13" ht="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1"/>
      <c r="M383" s="20"/>
    </row>
    <row r="384" spans="1:13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1"/>
      <c r="M384" s="20"/>
    </row>
    <row r="385" spans="1:13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1"/>
      <c r="M385" s="20"/>
    </row>
    <row r="386" spans="1:13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1"/>
      <c r="M386" s="20"/>
    </row>
    <row r="387" spans="1:13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1"/>
      <c r="M387" s="20"/>
    </row>
    <row r="388" spans="1:13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1"/>
      <c r="M388" s="20"/>
    </row>
    <row r="389" spans="1:13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1"/>
      <c r="M389" s="20"/>
    </row>
    <row r="390" spans="1:13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1"/>
      <c r="M390" s="20"/>
    </row>
    <row r="391" spans="1:13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1"/>
      <c r="M391" s="20"/>
    </row>
    <row r="392" spans="1:13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1"/>
      <c r="M392" s="20"/>
    </row>
    <row r="393" spans="1:13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1"/>
      <c r="M393" s="20"/>
    </row>
    <row r="394" spans="1:13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1"/>
      <c r="M394" s="20"/>
    </row>
    <row r="395" spans="1:13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1"/>
      <c r="M395" s="20"/>
    </row>
    <row r="396" spans="1:13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1"/>
      <c r="M396" s="20"/>
    </row>
    <row r="397" spans="1:13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1"/>
      <c r="M397" s="20"/>
    </row>
    <row r="398" spans="1:13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1"/>
      <c r="M398" s="20"/>
    </row>
    <row r="399" spans="1:13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1"/>
      <c r="M399" s="20"/>
    </row>
    <row r="400" spans="1:13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1"/>
      <c r="M400" s="20"/>
    </row>
    <row r="401" spans="1:13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1"/>
      <c r="M401" s="20"/>
    </row>
    <row r="402" spans="1:13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1"/>
      <c r="M402" s="20"/>
    </row>
    <row r="403" spans="1:13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1"/>
      <c r="M403" s="20"/>
    </row>
    <row r="404" spans="1:13" ht="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1"/>
      <c r="M404" s="20"/>
    </row>
    <row r="405" spans="1:13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1"/>
      <c r="M405" s="20"/>
    </row>
    <row r="406" spans="1:13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1"/>
      <c r="M406" s="20"/>
    </row>
    <row r="407" spans="1:13" ht="1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1"/>
      <c r="M407" s="20"/>
    </row>
    <row r="408" spans="1:13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1"/>
      <c r="M408" s="20"/>
    </row>
    <row r="409" spans="1:13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1"/>
      <c r="M409" s="20"/>
    </row>
    <row r="410" spans="1:13" ht="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1"/>
      <c r="M410" s="20"/>
    </row>
    <row r="411" spans="1:13" ht="1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1"/>
      <c r="M411" s="20"/>
    </row>
    <row r="412" spans="1:13" ht="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1"/>
      <c r="M412" s="20"/>
    </row>
    <row r="413" spans="1:13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1"/>
      <c r="M413" s="20"/>
    </row>
    <row r="414" spans="1:13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1"/>
      <c r="M414" s="20"/>
    </row>
    <row r="415" spans="1:13" ht="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1"/>
      <c r="M415" s="20"/>
    </row>
    <row r="416" spans="1:13" ht="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1"/>
      <c r="M416" s="20"/>
    </row>
    <row r="417" spans="1:13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1"/>
      <c r="M417" s="20"/>
    </row>
    <row r="418" spans="1:13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1"/>
      <c r="M418" s="20"/>
    </row>
    <row r="419" spans="1:13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1"/>
      <c r="M419" s="20"/>
    </row>
    <row r="420" spans="1:13" ht="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1"/>
      <c r="M420" s="20"/>
    </row>
    <row r="421" spans="1:13" ht="1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1"/>
      <c r="M421" s="20"/>
    </row>
    <row r="422" spans="1:13" ht="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1"/>
      <c r="M422" s="20"/>
    </row>
    <row r="423" spans="1:13" ht="1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1"/>
      <c r="M423" s="20"/>
    </row>
    <row r="424" spans="1:13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1"/>
      <c r="M424" s="20"/>
    </row>
    <row r="425" spans="1:13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1"/>
      <c r="M425" s="20"/>
    </row>
    <row r="426" spans="1:13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1"/>
      <c r="M426" s="20"/>
    </row>
    <row r="427" spans="1:13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1"/>
      <c r="M427" s="20"/>
    </row>
    <row r="428" spans="1:13" ht="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1"/>
      <c r="M428" s="20"/>
    </row>
    <row r="429" spans="1:13" ht="1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1"/>
      <c r="M429" s="20"/>
    </row>
    <row r="430" spans="1:13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1"/>
      <c r="M430" s="20"/>
    </row>
    <row r="431" spans="1:13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1"/>
      <c r="M431" s="20"/>
    </row>
    <row r="432" spans="1:13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1"/>
      <c r="M432" s="20"/>
    </row>
    <row r="433" spans="1:13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1"/>
      <c r="M433" s="20"/>
    </row>
    <row r="434" spans="1:13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 ht="1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1:13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1:13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ht="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 ht="1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ht="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1:13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ht="1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ht="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1:13" ht="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 ht="1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ht="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 ht="1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1:13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ht="1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1:13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1:13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1:13" ht="1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 ht="1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 ht="1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 ht="1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ht="1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1:13" ht="1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1:13" ht="1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 ht="1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1:13" ht="1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1:13" ht="1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1:13" ht="1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1:13" ht="1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 ht="1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 ht="1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1:13" ht="1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1:13" ht="1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 ht="1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 ht="1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1:13" ht="1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 ht="1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ht="1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1:13" ht="1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1:13" ht="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 ht="1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1:13" ht="1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1:13" ht="1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1:13" ht="1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 ht="1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1:13" ht="1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1:13" ht="1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1:13" ht="1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1:13" ht="1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1:13" ht="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1:13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1:13" ht="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 ht="1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1:13" ht="1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1:13" ht="1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1:13" ht="1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1:13" ht="1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1:13" ht="1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1:13" ht="1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1:13" ht="1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 ht="1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1:13" ht="1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1:13" ht="1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1:13" ht="1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1:13" ht="1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 ht="1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 ht="1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ht="1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 ht="1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1:13" ht="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1:13" ht="1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1:13" ht="1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1:13" ht="1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1:13" ht="1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1:13" ht="1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 ht="1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1:13" ht="1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1:13" ht="1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1:13" ht="1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1:13" ht="1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1:13" ht="1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 ht="1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1:13" ht="1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 ht="1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 ht="1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 ht="1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1:13" ht="1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 ht="1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1:13" ht="1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1:13" ht="1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1:13" ht="1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 ht="1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1:13" ht="1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1:13" ht="1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1:13" ht="1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1:13" ht="1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1:13" ht="1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 ht="1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1:13" ht="1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 ht="1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 ht="1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ht="1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1:13" ht="1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 ht="1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1:13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1:13" ht="1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1:13" ht="1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 ht="1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1:13" ht="1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1:13" ht="1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1:13" ht="1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1:13" ht="1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1:13" ht="1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1:13" ht="1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1:13" ht="1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 ht="1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 ht="1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1:13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 ht="1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1:13" ht="1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 ht="1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1:13" ht="1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1:13" ht="1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 ht="1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 ht="1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1:13" ht="1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 ht="1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3" ht="1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1:13" ht="1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 ht="1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1:13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1:13" ht="1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1:13" ht="1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1:13" ht="1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1:13" ht="1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1:13" ht="1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1:13" ht="1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1:13" ht="1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1:13" ht="1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1:13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1:13" ht="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1:13" ht="1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1:13" ht="1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1:13" ht="1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1:13" ht="1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1:13" ht="1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1:13" ht="1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1:13" ht="1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1:13" ht="1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1:13" ht="1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1:13" ht="1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1:13" ht="1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1:13" ht="1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1:13" ht="1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1:13" ht="1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1:13" ht="1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1:13" ht="1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3" ht="1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1:13" ht="1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1:13" ht="1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1:13" ht="1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1:13" ht="1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1:13" ht="1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1:13" ht="1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1:13" ht="1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1:13" ht="1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1:13" ht="1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1:13" ht="1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1:13" ht="1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1:13" ht="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1:13" ht="1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1:13" ht="1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1:13" ht="1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1:13" ht="1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1:13" ht="1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1:13" ht="1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1:13" ht="1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1:13" ht="1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1:13" ht="1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1:13" ht="1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1:13" ht="1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1:13" ht="1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1:13" ht="1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1:13" ht="1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1:13" ht="1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1:13" ht="1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1:13" ht="1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3" ht="1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1:13" ht="1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1:13" ht="1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1:13" ht="1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1:13" ht="1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1:13" ht="1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1:13" ht="1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1:13" ht="1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1:13" ht="1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1:13" ht="1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1:13" ht="1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1:13" ht="1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1:13" ht="1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1:13" ht="1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1:13" ht="1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1:13" ht="1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1:13" ht="1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1:13" ht="1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1:13" ht="1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1:13" ht="1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1:13" ht="1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1:13" ht="1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1:13" ht="1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1:13" ht="1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1:13" ht="1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1:13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1:13" ht="1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1:13" ht="1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1:13" ht="1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1:13" ht="1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3" ht="1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1:13" ht="1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1:13" ht="1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1:13" ht="1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1:13" ht="1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1:13" ht="1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1:13" ht="1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1:13" ht="1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1:13" ht="1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1:13" ht="1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1:13" ht="1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1:13" ht="1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1:13" ht="1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1:13" ht="1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1:13" ht="1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1:13" ht="1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1:13" ht="1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1:13" ht="1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1:13" ht="1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1:13" ht="1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1:13" ht="1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1:13" ht="1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1:13" ht="1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1:13" ht="1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1:13" ht="1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1:13" ht="1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1:13" ht="1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1:13" ht="1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1:13" ht="1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1:13" ht="1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3" ht="1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1:13" ht="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1:13" ht="1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1:13" ht="1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1:13" ht="1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1:13" ht="1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1:13" ht="1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1:13" ht="1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1:13" ht="1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1:13" ht="1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1:13" ht="1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1:13" ht="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1:13" ht="1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1:13" ht="1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1:13" ht="1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1:13" ht="1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1:13" ht="1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1:13" ht="1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1:13" ht="1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1:13" ht="1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1:13" ht="1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1:13" ht="1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1:13" ht="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1:13" ht="1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1:13" ht="1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1:13" ht="1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1:13" ht="1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1:13" ht="1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1:13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1:13" ht="1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3" ht="1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1:13" ht="1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1:13" ht="1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1:13" ht="1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1:13" ht="1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1:13" ht="1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1:13" ht="1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1:13" ht="1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1:13" ht="1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1:13" ht="1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1:13" ht="1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1:13" ht="1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1:13" ht="1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1:13" ht="1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1:13" ht="1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1:13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1:13" ht="1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1:13" ht="1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1:13" ht="1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1:13" ht="1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1:13" ht="1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1:13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1:13" ht="1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1:13" ht="1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1:13" ht="1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1:13" ht="1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1:13" ht="1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1:13" ht="1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1:13" ht="1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1:13" ht="1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3" ht="1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1:13" ht="1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1:13" ht="1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1:13" ht="1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1:13" ht="1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1:13" ht="1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1:13" ht="1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1:13" ht="1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1:13" ht="1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1:13" ht="1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1:13" ht="1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1:13" ht="1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1:13" ht="1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1:13" ht="1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1:13" ht="1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1:13" ht="1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1:13" ht="1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1:13" ht="1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1:13" ht="1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1:13" ht="1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1:13" ht="1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1:13" ht="1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1:13" ht="1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1:13" ht="1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1:13" ht="1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1:13" ht="1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1:13" ht="1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1:13" ht="1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1:13" ht="1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1:13" ht="1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3" ht="1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1:13" ht="1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1:13" ht="1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1:13" ht="1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1:13" ht="1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1:13" ht="1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1:13" ht="1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1:13" ht="1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1:13" ht="1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1:13" ht="1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1:13" ht="1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1:13" ht="1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1:13" ht="1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1:13" ht="1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1:13" ht="1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1:13" ht="1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1:13" ht="1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1:13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1:13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1:13" ht="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1:13" ht="1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1:13" ht="1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1:13" ht="1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1:13" ht="1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1:13" ht="1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1:13" ht="1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1:13" ht="1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1:13" ht="1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1:13" ht="1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1:13" ht="1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3" ht="1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1:13" ht="1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1:13" ht="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1:13" ht="1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1:13" ht="1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1:13" ht="1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1:13" ht="1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1:13" ht="1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1:13" ht="1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1:13" ht="1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1:13" ht="1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1:13" ht="1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1:13" ht="1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1:13" ht="1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1:13" ht="1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1:13" ht="1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1:13" ht="1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1:13" ht="1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1:13" ht="1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1:13" ht="1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1:13" ht="1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1:13" ht="1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1:13" ht="1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1:13" ht="1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1:13" ht="1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1:13" ht="1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1:13" ht="1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1:13" ht="1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1:13" ht="1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1:13" ht="1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3" ht="1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1:13" ht="1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1:13" ht="1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1:13" ht="1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1:13" ht="1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1:13" ht="1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1:13" ht="1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1:13" ht="1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1:13" ht="1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1:13" ht="1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1:13" ht="1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1:13" ht="1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1:13" ht="1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1:13" ht="1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1:13" ht="1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1:13" ht="1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1:13" ht="1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1:13" ht="1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1:13" ht="1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1:13" ht="1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1:13" ht="1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1:13" ht="1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1:13" ht="1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1:13" ht="1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1:13" ht="1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1:13" ht="1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1:13" ht="1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1:13" ht="1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1:13" ht="1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1:13" ht="1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3" ht="1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1:13" ht="1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1:13" ht="1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1:13" ht="1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1:13" ht="1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1:13" ht="1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1:13" ht="1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1:13" ht="1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1:13" ht="1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1:13" ht="1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1:13" ht="1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1:13" ht="1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1:13" ht="1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1:13" ht="1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1:13" ht="1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1:13" ht="1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1:13" ht="1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1:13" ht="1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1:13" ht="1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1:13" ht="1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1:13" ht="1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1:13" ht="1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1:13" ht="1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1:13" ht="1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1:13" ht="1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1:13" ht="1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1:13" ht="1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1:13" ht="1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1:13" ht="1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1:13" ht="1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3" ht="1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1:13" ht="1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1:13" ht="1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1:13" ht="1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1:13" ht="1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1:13" ht="1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1:13" ht="1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1:13" ht="1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1:13" ht="1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1:13" ht="1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1:13" ht="1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1:13" ht="1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1:13" ht="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1:13" ht="1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1:13" ht="1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</row>
    <row r="918" spans="1:13" ht="1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</row>
    <row r="919" spans="1:13" ht="1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</row>
    <row r="920" spans="1:13" ht="1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</row>
    <row r="921" spans="1:13" ht="1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</row>
    <row r="922" spans="1:13" ht="1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1:13" ht="1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</row>
    <row r="924" spans="1:13" ht="1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</row>
    <row r="925" spans="1:13" ht="1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</row>
    <row r="926" spans="1:13" ht="1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</row>
    <row r="927" spans="1:13" ht="1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</row>
    <row r="928" spans="1:13" ht="1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</row>
    <row r="929" spans="1:13" ht="1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</row>
    <row r="930" spans="1:13" ht="1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1:13" ht="1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</row>
    <row r="932" spans="1:13" ht="1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3" ht="1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</row>
    <row r="934" spans="1:13" ht="1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</row>
    <row r="935" spans="1:13" ht="1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</row>
    <row r="936" spans="1:13" ht="1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</row>
    <row r="937" spans="1:13" ht="1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</row>
    <row r="938" spans="1:13" ht="1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1:13" ht="1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</row>
    <row r="940" spans="1:13" ht="1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</row>
    <row r="941" spans="1:13" ht="1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</row>
    <row r="942" spans="1:13" ht="1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</row>
    <row r="943" spans="1:13" ht="1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</row>
    <row r="944" spans="1:13" ht="1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</row>
    <row r="945" spans="1:13" ht="1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</row>
    <row r="946" spans="1:13" ht="1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1:13" ht="1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</row>
    <row r="948" spans="1:13" ht="1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</row>
    <row r="949" spans="1:13" ht="1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</row>
    <row r="950" spans="1:13" ht="1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</row>
    <row r="951" spans="1:13" ht="1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</row>
    <row r="952" spans="1:13" ht="1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</row>
    <row r="953" spans="1:13" ht="1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</row>
    <row r="954" spans="1:13" ht="1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</row>
    <row r="955" spans="1:13" ht="1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</row>
    <row r="956" spans="1:13" ht="1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</row>
    <row r="957" spans="1:13" ht="1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1:13" ht="1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</row>
    <row r="959" spans="1:13" ht="1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</row>
    <row r="960" spans="1:13" ht="1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</row>
    <row r="961" spans="1:13" ht="1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</row>
    <row r="962" spans="1:13" ht="1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3" ht="1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</row>
    <row r="964" spans="1:13" ht="1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</row>
    <row r="965" spans="1:13" ht="1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1:13" ht="1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</row>
    <row r="967" spans="1:13" ht="1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</row>
    <row r="968" spans="1:13" ht="1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</row>
    <row r="969" spans="1:13" ht="1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</row>
    <row r="970" spans="1:13" ht="1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</row>
    <row r="971" spans="1:13" ht="1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1:13" ht="1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</row>
    <row r="973" spans="1:13" ht="1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1:13" ht="1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</row>
    <row r="975" spans="1:13" ht="1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</row>
    <row r="976" spans="1:13" ht="1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</row>
    <row r="977" spans="1:13" ht="1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</row>
    <row r="978" spans="1:13" ht="1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</row>
    <row r="979" spans="1:13" ht="1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</row>
    <row r="980" spans="1:13" ht="1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</row>
    <row r="981" spans="1:13" ht="1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</row>
    <row r="982" spans="1:13" ht="1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</row>
    <row r="983" spans="1:13" ht="1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</row>
    <row r="984" spans="1:13" ht="1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</row>
    <row r="985" spans="1:13" ht="1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</row>
    <row r="986" spans="1:13" ht="1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</row>
    <row r="987" spans="1:13" ht="1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</row>
    <row r="988" spans="1:13" ht="1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</row>
    <row r="989" spans="1:13" ht="1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</row>
    <row r="990" spans="1:13" ht="1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</row>
    <row r="991" spans="1:13" ht="1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</row>
    <row r="992" spans="1:13" ht="1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3" ht="1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</row>
    <row r="994" spans="1:13" ht="1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</row>
    <row r="995" spans="1:13" ht="1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</row>
    <row r="996" spans="1:13" ht="1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</row>
    <row r="997" spans="1:13" ht="1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</row>
    <row r="998" spans="1:13" ht="1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</row>
    <row r="999" spans="1:13" ht="1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</row>
    <row r="1000" spans="1:13" ht="1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</row>
    <row r="1001" spans="1:13" ht="1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</row>
    <row r="1002" spans="1:13" ht="1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</row>
    <row r="1003" spans="1:13" ht="1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</row>
    <row r="1004" spans="1:13" ht="1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</row>
    <row r="1005" spans="1:13" ht="1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</row>
    <row r="1006" spans="1:13" ht="1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</row>
    <row r="1007" spans="1:13" ht="1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</row>
    <row r="1008" spans="1:13" ht="1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</row>
    <row r="1009" spans="1:13" ht="1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</row>
    <row r="1010" spans="1:13" ht="1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</row>
    <row r="1011" spans="1:13" ht="1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</row>
    <row r="1012" spans="1:13" ht="1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</row>
    <row r="1013" spans="1:13" ht="1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</row>
    <row r="1014" spans="1:13" ht="1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</row>
    <row r="1015" spans="1:13" ht="1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</row>
    <row r="1016" spans="1:13" ht="1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</row>
    <row r="1017" spans="1:13" ht="1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</row>
    <row r="1018" spans="1:13" ht="1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</row>
    <row r="1019" spans="1:13" ht="1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</row>
    <row r="1020" spans="1:13" ht="1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</row>
    <row r="1021" spans="1:13" ht="1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</row>
    <row r="1022" spans="1:13" ht="1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3" ht="1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</row>
    <row r="1024" spans="1:13" ht="1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</row>
    <row r="1025" spans="1:13" ht="1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</row>
    <row r="1026" spans="1:13" ht="1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</row>
    <row r="1027" spans="1:13" ht="1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</row>
    <row r="1028" spans="1:13" ht="1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</row>
    <row r="1029" spans="1:13" ht="1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</row>
    <row r="1030" spans="1:13" ht="1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</row>
    <row r="1031" spans="1:13" ht="1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</row>
    <row r="1032" spans="1:13" ht="1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</row>
    <row r="1033" spans="1:13" ht="1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</row>
    <row r="1034" spans="1:13" ht="1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</row>
    <row r="1035" spans="1:13" ht="1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</row>
    <row r="1036" spans="1:13" ht="1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</row>
    <row r="1037" spans="1:13" ht="1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</row>
    <row r="1038" spans="1:13" ht="1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</row>
    <row r="1039" spans="1:13" ht="1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</row>
    <row r="1040" spans="1:13" ht="1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</row>
    <row r="1041" spans="1:13" ht="1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</row>
    <row r="1042" spans="1:13" ht="1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</row>
    <row r="1043" spans="1:13" ht="1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</row>
    <row r="1044" spans="1:13" ht="1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</row>
    <row r="1045" spans="1:13" ht="1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</row>
    <row r="1046" spans="1:13" ht="1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</row>
    <row r="1047" spans="1:13" ht="1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</row>
    <row r="1048" spans="1:13" ht="1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</row>
    <row r="1049" spans="1:13" ht="1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</row>
    <row r="1050" spans="1:13" ht="1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</row>
    <row r="1051" spans="1:13" ht="1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</row>
    <row r="1052" spans="1:13" ht="1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3" ht="1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</row>
    <row r="1054" spans="1:13" ht="1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</row>
    <row r="1055" spans="1:13" ht="1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</row>
    <row r="1056" spans="1:13" ht="1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</row>
    <row r="1057" spans="1:13" ht="1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</row>
    <row r="1058" spans="1:13" ht="1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</row>
    <row r="1059" spans="1:13" ht="1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</row>
    <row r="1060" spans="1:13" ht="1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</row>
    <row r="1061" spans="1:13" ht="1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</row>
    <row r="1062" spans="1:13" ht="1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</row>
    <row r="1063" spans="1:13" ht="1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</row>
    <row r="1064" spans="1:13" ht="1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</row>
    <row r="1065" spans="1:13" ht="1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</row>
    <row r="1066" spans="1:13" ht="1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</row>
    <row r="1067" spans="1:13" ht="1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</row>
    <row r="1068" spans="1:13" ht="1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</row>
    <row r="1069" spans="1:13" ht="1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</row>
    <row r="1070" spans="1:13" ht="1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</row>
    <row r="1071" spans="1:13" ht="1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</row>
    <row r="1072" spans="1:13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</row>
    <row r="1073" spans="1:13" ht="1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</row>
    <row r="1074" spans="1:13" ht="1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</row>
    <row r="1075" spans="1:13" ht="1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</row>
    <row r="1076" spans="1:13" ht="1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</row>
    <row r="1077" spans="1:13" ht="1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</row>
    <row r="1078" spans="1:13" ht="1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</row>
    <row r="1079" spans="1:13" ht="1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</row>
    <row r="1080" spans="1:13" ht="1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</row>
    <row r="1081" spans="1:13" ht="1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</row>
    <row r="1082" spans="1:13" ht="1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3" ht="1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</row>
    <row r="1084" spans="1:13" ht="1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</row>
    <row r="1085" spans="1:13" ht="1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</row>
    <row r="1086" spans="1:13" ht="1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</row>
    <row r="1087" spans="1:13" ht="1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</row>
    <row r="1088" spans="1:13" ht="1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</row>
    <row r="1089" spans="1:13" ht="1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</row>
    <row r="1090" spans="1:13" ht="1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</row>
    <row r="1091" spans="1:13" ht="1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</row>
    <row r="1092" spans="1:13" ht="1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</row>
    <row r="1093" spans="1:13" ht="1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</row>
    <row r="1094" spans="1:13" ht="1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</row>
    <row r="1095" spans="1:13" ht="1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</row>
    <row r="1096" spans="1:13" ht="1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</row>
    <row r="1097" spans="1:13" ht="1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</row>
    <row r="1098" spans="1:13" ht="1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</row>
    <row r="1099" spans="1:13" ht="1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</row>
    <row r="1100" spans="1:13" ht="1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</row>
    <row r="1101" spans="1:13" ht="1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</row>
    <row r="1102" spans="1:13" ht="1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</row>
    <row r="1103" spans="1:13" ht="1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</row>
    <row r="1104" spans="1:13" ht="1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</row>
    <row r="1105" spans="1:13" ht="1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</row>
    <row r="1106" spans="1:13" ht="1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</row>
    <row r="1107" spans="1:13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</row>
    <row r="1108" spans="1:13" ht="1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</row>
    <row r="1109" spans="1:13" ht="1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</row>
    <row r="1110" spans="1:13" ht="1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</row>
    <row r="1111" spans="1:13" ht="1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</row>
    <row r="1112" spans="1:13" ht="1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3" ht="1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</row>
    <row r="1114" spans="1:13" ht="1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</row>
    <row r="1115" spans="1:13" ht="1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</row>
    <row r="1116" spans="1:13" ht="1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</row>
    <row r="1117" spans="1:13" ht="1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</row>
    <row r="1118" spans="1:13" ht="1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</row>
    <row r="1119" spans="1:13" ht="1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</row>
    <row r="1120" spans="1:13" ht="1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</row>
    <row r="1121" spans="1:13" ht="1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</row>
    <row r="1122" spans="1:13" ht="1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</row>
    <row r="1123" spans="1:13" ht="1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</row>
    <row r="1124" spans="1:13" ht="1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</row>
    <row r="1125" spans="1:13" ht="1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</row>
    <row r="1126" spans="1:13" ht="1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</row>
    <row r="1127" spans="1:13" ht="1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</row>
    <row r="1128" spans="1:13" ht="1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</row>
    <row r="1129" spans="1:13" ht="1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</row>
    <row r="1130" spans="1:13" ht="1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</row>
    <row r="1131" spans="1:13" ht="1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</row>
    <row r="1132" spans="1:13" ht="1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</row>
    <row r="1133" spans="1:13" ht="1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</row>
    <row r="1134" spans="1:13" ht="1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</row>
    <row r="1135" spans="1:13" ht="1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</row>
    <row r="1136" spans="1:13" ht="1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</row>
    <row r="1137" spans="1:13" ht="1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</row>
    <row r="1138" spans="1:13" ht="1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</row>
    <row r="1139" spans="1:13" ht="1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</row>
    <row r="1140" spans="1:13" ht="1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</row>
    <row r="1141" spans="1:13" ht="1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</row>
    <row r="1142" spans="1:13" ht="1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3" ht="1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</row>
    <row r="1144" spans="1:13" ht="1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</row>
    <row r="1145" spans="1:13" ht="1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</row>
    <row r="1146" spans="1:13" ht="1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</row>
    <row r="1147" spans="1:13" ht="1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</row>
    <row r="1148" spans="1:13" ht="1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</row>
    <row r="1149" spans="1:13" ht="1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</row>
    <row r="1150" spans="1:13" ht="1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</row>
    <row r="1151" spans="1:13" ht="1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</row>
    <row r="1152" spans="1:13" ht="1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</row>
    <row r="1153" spans="1:13" ht="1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</row>
    <row r="1154" spans="1:13" ht="1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</row>
    <row r="1155" spans="1:13" ht="1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</row>
    <row r="1156" spans="1:13" ht="1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</row>
    <row r="1157" spans="1:13" ht="1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</row>
    <row r="1158" spans="1:13" ht="1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</row>
    <row r="1159" spans="1:13" ht="1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</row>
    <row r="1160" spans="1:13" ht="1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</row>
    <row r="1161" spans="1:13" ht="1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</row>
    <row r="1162" spans="1:13" ht="1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</row>
    <row r="1163" spans="1:13" ht="1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</row>
    <row r="1164" spans="1:13" ht="1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</row>
    <row r="1165" spans="1:13" ht="1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</row>
    <row r="1166" spans="1:13" ht="1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</row>
    <row r="1167" spans="1:13" ht="1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</row>
    <row r="1168" spans="1:13" ht="1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</row>
    <row r="1169" spans="1:13" ht="1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</row>
    <row r="1170" spans="1:13" ht="1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</row>
    <row r="1171" spans="1:13" ht="1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</row>
    <row r="1172" spans="1:13" ht="1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3" ht="1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</row>
    <row r="1174" spans="1:13" ht="1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</row>
    <row r="1175" spans="1:13" ht="1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</row>
    <row r="1176" spans="1:13" ht="1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</row>
    <row r="1177" spans="1:13" ht="1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</row>
    <row r="1178" spans="1:13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</row>
    <row r="1179" spans="1:13" ht="1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</row>
    <row r="1180" spans="1:13" ht="1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</row>
    <row r="1181" spans="1:13" ht="1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</row>
    <row r="1182" spans="1:13" ht="1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</row>
    <row r="1183" spans="1:13" ht="1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</row>
    <row r="1184" spans="1:13" ht="1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</row>
    <row r="1185" spans="1:13" ht="1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</row>
    <row r="1186" spans="1:13" ht="1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</row>
    <row r="1187" spans="1:13" ht="1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</row>
    <row r="1188" spans="1:13" ht="1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</row>
    <row r="1189" spans="1:13" ht="1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</row>
    <row r="1190" spans="1:13" ht="1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</row>
    <row r="1191" spans="1:13" ht="1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</row>
    <row r="1192" spans="1:13" ht="1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</row>
    <row r="1193" spans="1:13" ht="1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</row>
    <row r="1194" spans="1:13" ht="1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</row>
    <row r="1195" spans="1:13" ht="1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</row>
    <row r="1196" spans="1:13" ht="1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</row>
    <row r="1197" spans="1:13" ht="1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</row>
    <row r="1198" spans="1:13" ht="1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</row>
    <row r="1199" spans="1:13" ht="1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</row>
    <row r="1200" spans="1:13" ht="1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</row>
    <row r="1201" spans="1:13" ht="1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</row>
    <row r="1202" spans="1:13" ht="1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</row>
    <row r="1203" spans="1:13" ht="1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</row>
    <row r="1204" spans="1:13" ht="1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</row>
    <row r="1205" spans="1:13" ht="1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</row>
    <row r="1206" spans="1:13" ht="1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</row>
    <row r="1207" spans="1:13" ht="1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</row>
    <row r="1208" spans="1:13" ht="1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</row>
    <row r="1209" spans="1:13" ht="1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</row>
    <row r="1210" spans="1:13" ht="1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</row>
    <row r="1211" spans="1:13" ht="1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</row>
    <row r="1212" spans="1:13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</row>
    <row r="1213" spans="1:13" ht="1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</row>
    <row r="1214" spans="1:13" ht="1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</row>
    <row r="1215" spans="1:13" ht="1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</row>
    <row r="1216" spans="1:13" ht="1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</row>
    <row r="1217" spans="1:13" ht="1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</row>
    <row r="1218" spans="1:13" ht="1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</row>
    <row r="1219" spans="1:13" ht="1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</row>
    <row r="1220" spans="1:13" ht="1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</row>
    <row r="1221" spans="1:13" ht="1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</row>
    <row r="1222" spans="1:13" ht="1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</row>
    <row r="1223" spans="1:13" ht="1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</row>
    <row r="1224" spans="1:13" ht="1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</row>
    <row r="1225" spans="1:13" ht="1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</row>
    <row r="1226" spans="1:13" ht="1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</row>
    <row r="1227" spans="1:13" ht="1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</row>
    <row r="1228" spans="1:13" ht="1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</row>
    <row r="1229" spans="1:13" ht="1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</row>
    <row r="1230" spans="1:13" ht="1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</row>
    <row r="1231" spans="1:13" ht="1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</row>
    <row r="1232" spans="1:13" ht="1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</row>
    <row r="1233" spans="1:13" ht="1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</row>
    <row r="1234" spans="1:13" ht="1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</row>
    <row r="1235" spans="1:13" ht="1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</row>
    <row r="1236" spans="1:13" ht="1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</row>
    <row r="1237" spans="1:13" ht="1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</row>
    <row r="1238" spans="1:13" ht="1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</row>
    <row r="1239" spans="1:13" ht="1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</row>
    <row r="1240" spans="1:13" ht="1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</row>
    <row r="1241" spans="1:13" ht="1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</row>
    <row r="1242" spans="1:13" ht="1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</row>
    <row r="1243" spans="1:13" ht="1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</row>
    <row r="1244" spans="1:13" ht="1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</row>
    <row r="1245" spans="1:13" ht="1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</row>
    <row r="1246" spans="1:13" ht="1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</row>
    <row r="1247" spans="1:13" ht="1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</row>
    <row r="1248" spans="1:13" ht="1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</row>
    <row r="1249" spans="1:13" ht="1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</row>
    <row r="1250" spans="1:13" ht="1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</row>
    <row r="1251" spans="1:13" ht="1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</row>
    <row r="1252" spans="1:13" ht="1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</row>
    <row r="1253" spans="1:13" ht="1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</row>
    <row r="1254" spans="1:13" ht="1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</row>
    <row r="1255" spans="1:13" ht="1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</row>
    <row r="1256" spans="1:13" ht="1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</row>
    <row r="1257" spans="1:13" ht="1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</row>
    <row r="1258" spans="1:13" ht="1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</row>
    <row r="1259" spans="1:13" ht="1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</row>
    <row r="1260" spans="1:13" ht="1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</row>
    <row r="1261" spans="1:13" ht="1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</row>
    <row r="1262" spans="1:13" ht="1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</row>
    <row r="1263" spans="1:13" ht="1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</row>
    <row r="1264" spans="1:13" ht="1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</row>
    <row r="1265" spans="1:13" ht="1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</row>
    <row r="1266" spans="1:13" ht="1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</row>
    <row r="1267" spans="1:13" ht="1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</row>
    <row r="1268" spans="1:13" ht="1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</row>
    <row r="1269" spans="1:13" ht="1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</row>
    <row r="1270" spans="1:13" ht="1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</row>
    <row r="1271" spans="1:13" ht="1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</row>
    <row r="1272" spans="1:13" ht="1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</row>
    <row r="1273" spans="1:13" ht="1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</row>
    <row r="1274" spans="1:13" ht="1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</row>
    <row r="1275" spans="1:13" ht="1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</row>
    <row r="1276" spans="1:13" ht="1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</row>
    <row r="1277" spans="1:13" ht="1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</row>
    <row r="1278" spans="1:13" ht="1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</row>
    <row r="1279" spans="1:13" ht="1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</row>
    <row r="1280" spans="1:13" ht="1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</row>
    <row r="1281" spans="1:13" ht="1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</row>
    <row r="1282" spans="1:13" ht="1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</row>
    <row r="1283" spans="1:13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</row>
    <row r="1284" spans="1:13" ht="1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</row>
    <row r="1285" spans="1:13" ht="1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</row>
    <row r="1286" spans="1:13" ht="1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</row>
    <row r="1287" spans="1:13" ht="1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</row>
    <row r="1288" spans="1:13" ht="1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</row>
    <row r="1289" spans="1:13" ht="1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</row>
    <row r="1290" spans="1:13" ht="1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</row>
    <row r="1291" spans="1:13" ht="1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</row>
    <row r="1292" spans="1:13" ht="1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</row>
    <row r="1293" spans="1:13" ht="1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</row>
    <row r="1294" spans="1:13" ht="1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</row>
    <row r="1295" spans="1:13" ht="1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</row>
    <row r="1296" spans="1:13" ht="1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</row>
    <row r="1297" spans="1:13" ht="1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</row>
    <row r="1298" spans="1:13" ht="1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</row>
    <row r="1299" spans="1:13" ht="1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</row>
    <row r="1300" spans="1:13" ht="1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</row>
    <row r="1301" spans="1:13" ht="1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</row>
    <row r="1302" spans="1:13" ht="1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</row>
    <row r="1303" spans="1:13" ht="1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</row>
    <row r="1304" spans="1:13" ht="1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</row>
    <row r="1305" spans="1:13" ht="1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</row>
    <row r="1306" spans="1:13" ht="1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</row>
    <row r="1307" spans="1:13" ht="1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</row>
    <row r="1308" spans="1:13" ht="1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</row>
    <row r="1309" spans="1:13" ht="1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</row>
    <row r="1310" spans="1:13" ht="1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</row>
    <row r="1311" spans="1:13" ht="1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</row>
    <row r="1312" spans="1:13" ht="1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</row>
    <row r="1313" spans="1:13" ht="1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</row>
    <row r="1314" spans="1:13" ht="1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</row>
    <row r="1315" spans="1:13" ht="1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</row>
    <row r="1316" spans="1:13" ht="1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</row>
    <row r="1317" spans="1:13" ht="1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</row>
    <row r="1318" spans="1:13" ht="1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</row>
    <row r="1319" spans="1:13" ht="1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</row>
    <row r="1320" spans="1:13" ht="1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</row>
    <row r="1321" spans="1:13" ht="1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</row>
    <row r="1322" spans="1:13" ht="1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</row>
    <row r="1323" spans="1:13" ht="1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</row>
    <row r="1324" spans="1:13" ht="1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</row>
    <row r="1325" spans="1:13" ht="1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</row>
    <row r="1326" spans="1:13" ht="1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</row>
    <row r="1327" spans="1:13" ht="1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</row>
    <row r="1328" spans="1:13" ht="1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</row>
    <row r="1329" spans="1:13" ht="1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</row>
    <row r="1330" spans="1:13" ht="1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</row>
    <row r="1331" spans="1:13" ht="1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</row>
    <row r="1332" spans="1:13" ht="1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</row>
    <row r="1333" spans="1:13" ht="1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</row>
    <row r="1334" spans="1:13" ht="1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</row>
    <row r="1335" spans="1:13" ht="1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</row>
    <row r="1336" spans="1:13" ht="1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</row>
    <row r="1337" spans="1:13" ht="1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</row>
    <row r="1338" spans="1:13" ht="1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</row>
    <row r="1339" spans="1:13" ht="1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</row>
    <row r="1340" spans="1:13" ht="1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</row>
    <row r="1341" spans="1:13" ht="1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</row>
    <row r="1342" spans="1:13" ht="1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</row>
    <row r="1343" spans="1:13" ht="1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</row>
    <row r="1344" spans="1:13" ht="1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</row>
    <row r="1345" spans="1:13" ht="1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</row>
    <row r="1346" spans="1:13" ht="1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</row>
    <row r="1347" spans="1:13" ht="1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</row>
    <row r="1348" spans="1:13" ht="1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</row>
    <row r="1349" spans="1:13" ht="1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</row>
    <row r="1350" spans="1:13" ht="1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</row>
    <row r="1351" spans="1:13" ht="1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</row>
    <row r="1352" spans="1:13" ht="1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</row>
    <row r="1353" spans="1:13" ht="1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</row>
    <row r="1354" spans="1:13" ht="1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</row>
    <row r="1355" spans="1:13" ht="1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</row>
    <row r="1356" spans="1:13" ht="1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</row>
    <row r="1357" spans="1:13" ht="1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</row>
    <row r="1358" spans="1:13" ht="1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</row>
    <row r="1359" spans="1:13" ht="1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</row>
    <row r="1360" spans="1:13" ht="1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</row>
    <row r="1361" spans="1:13" ht="1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</row>
    <row r="1362" spans="1:13" ht="1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</row>
    <row r="1363" spans="1:13" ht="1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</row>
    <row r="1364" spans="1:13" ht="1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</row>
    <row r="1365" spans="1:13" ht="1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</row>
    <row r="1366" spans="1:13" ht="1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</row>
    <row r="1367" spans="1:13" ht="1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</row>
    <row r="1368" spans="1:13" ht="1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</row>
    <row r="1369" spans="1:13" ht="1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</row>
    <row r="1370" spans="1:13" ht="1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</row>
    <row r="1371" spans="1:13" ht="1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</row>
    <row r="1372" spans="1:13" ht="1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</row>
    <row r="1373" spans="1:13" ht="1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</row>
    <row r="1374" spans="1:13" ht="1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</row>
    <row r="1375" spans="1:13" ht="1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</row>
    <row r="1376" spans="1:13" ht="1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</row>
    <row r="1377" spans="1:13" ht="1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</row>
    <row r="1378" spans="1:13" ht="1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</row>
    <row r="1379" spans="1:13" ht="1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</row>
    <row r="1380" spans="1:13" ht="1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</row>
    <row r="1381" spans="1:13" ht="1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</row>
    <row r="1382" spans="1:13" ht="1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</row>
    <row r="1383" spans="1:13" ht="1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</row>
    <row r="1384" spans="1:13" ht="1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</row>
    <row r="1385" spans="1:13" ht="1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</row>
    <row r="1386" spans="1:13" ht="1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</row>
    <row r="1387" spans="1:13" ht="1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</row>
    <row r="1388" spans="1:13" ht="1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</row>
    <row r="1389" spans="1:13" ht="1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</row>
    <row r="1390" spans="1:13" ht="1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</row>
    <row r="1391" spans="1:13" ht="1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</row>
    <row r="1392" spans="1:13" ht="1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</row>
    <row r="1393" spans="1:13" ht="1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</row>
    <row r="1394" spans="1:13" ht="1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</row>
    <row r="1395" spans="1:13" ht="1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</row>
    <row r="1396" spans="1:13" ht="1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</row>
    <row r="1397" spans="1:13" ht="1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</row>
    <row r="1398" spans="1:13" ht="1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</row>
    <row r="1399" spans="1:13" ht="1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</row>
    <row r="1400" spans="1:13" ht="1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</row>
    <row r="1401" spans="1:13" ht="1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</row>
    <row r="1402" spans="1:13" ht="1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</row>
    <row r="1403" spans="1:13" ht="1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</row>
    <row r="1404" spans="1:13" ht="1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</row>
    <row r="1405" spans="1:13" ht="1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</row>
    <row r="1406" spans="1:13" ht="1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</row>
    <row r="1407" spans="1:13" ht="1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</row>
    <row r="1408" spans="1:13" ht="1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</row>
    <row r="1409" spans="1:13" ht="1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</row>
    <row r="1410" spans="1:13" ht="1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</row>
    <row r="1411" spans="1:13" ht="1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</row>
    <row r="1412" spans="1:13" ht="1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</row>
    <row r="1413" spans="1:13" ht="1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</row>
    <row r="1414" spans="1:13" ht="1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</row>
    <row r="1415" spans="1:13" ht="1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</row>
    <row r="1416" spans="1:13" ht="1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</row>
    <row r="1417" spans="1:13" ht="1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</row>
    <row r="1418" spans="1:13" ht="1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</row>
    <row r="1419" spans="1:13" ht="1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</row>
    <row r="1420" spans="1:13" ht="1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</row>
    <row r="1421" spans="1:13" ht="1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</row>
    <row r="1422" spans="1:13" ht="1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</row>
    <row r="1423" spans="1:13" ht="1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</row>
    <row r="1424" spans="1:13" ht="1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</row>
    <row r="1425" spans="1:13" ht="1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</row>
    <row r="1426" spans="1:13" ht="1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</row>
    <row r="1427" spans="1:13" ht="1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</row>
    <row r="1428" spans="1:13" ht="1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</row>
    <row r="1429" spans="1:13" ht="1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</row>
    <row r="1430" spans="1:13" ht="1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</row>
    <row r="1431" spans="1:13" ht="1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</row>
    <row r="1432" spans="1:13" ht="1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</row>
    <row r="1433" spans="1:13" ht="1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</row>
    <row r="1434" spans="1:13" ht="1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</row>
    <row r="1435" spans="1:13" ht="1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</row>
    <row r="1436" spans="1:13" ht="1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</row>
    <row r="1437" spans="1:13" ht="1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</row>
    <row r="1438" spans="1:13" ht="1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</row>
    <row r="1439" spans="1:13" ht="1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</row>
    <row r="1440" spans="1:13" ht="1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</row>
    <row r="1441" spans="1:13" ht="1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</row>
    <row r="1442" spans="1:13" ht="1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</row>
    <row r="1443" spans="1:13" ht="1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</row>
    <row r="1444" spans="1:13" ht="1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</row>
    <row r="1445" spans="1:13" ht="1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</row>
    <row r="1446" spans="1:13" ht="1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</row>
    <row r="1447" spans="1:13" ht="1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</row>
    <row r="1448" spans="1:13" ht="1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</row>
    <row r="1449" spans="1:13" ht="1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</row>
    <row r="1450" spans="1:13" ht="1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</row>
    <row r="1451" spans="1:13" ht="1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</row>
    <row r="1452" spans="1:13" ht="1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</row>
    <row r="1453" spans="1:13" ht="1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</row>
    <row r="1454" spans="1:13" ht="1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</row>
    <row r="1455" spans="1:13" ht="1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</row>
    <row r="1456" spans="1:13" ht="1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</row>
    <row r="1457" spans="1:13" ht="1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</row>
    <row r="1458" spans="1:13" ht="1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</row>
    <row r="1459" spans="1:13" ht="1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</row>
    <row r="1460" spans="1:13" ht="1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</row>
    <row r="1461" spans="1:13" ht="1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</row>
    <row r="1462" spans="1:13" ht="1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</row>
    <row r="1463" spans="1:13" ht="1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</row>
    <row r="1464" spans="1:13" ht="1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</row>
    <row r="1465" spans="1:13" ht="1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</row>
    <row r="1466" spans="1:13" ht="1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</row>
    <row r="1467" spans="1:13" ht="1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</row>
    <row r="1468" spans="1:13" ht="1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</row>
    <row r="1469" spans="1:13" ht="1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</row>
    <row r="1470" spans="1:13" ht="1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</row>
    <row r="1471" spans="1:13" ht="1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</row>
    <row r="1472" spans="1:13" ht="1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</row>
    <row r="1473" spans="1:13" ht="1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</row>
    <row r="1474" spans="1:13" ht="1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</row>
    <row r="1475" spans="1:13" ht="1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</row>
    <row r="1476" spans="1:13" ht="1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</row>
    <row r="1477" spans="1:13" ht="1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</row>
    <row r="1478" spans="1:13" ht="1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</row>
    <row r="1479" spans="1:13" ht="1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</row>
    <row r="1480" spans="1:13" ht="1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</row>
    <row r="1481" spans="1:13" ht="1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</row>
    <row r="1482" spans="1:13" ht="1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</row>
    <row r="1483" spans="1:13" ht="1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</row>
    <row r="1484" spans="1:13" ht="1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</row>
    <row r="1485" spans="1:13" ht="1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</row>
    <row r="1486" spans="1:13" ht="1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</row>
    <row r="1487" spans="1:13" ht="1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</row>
    <row r="1488" spans="1:13" ht="1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</row>
    <row r="1489" spans="1:13" ht="1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</row>
    <row r="1490" spans="1:13" ht="1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</row>
    <row r="1491" spans="1:13" ht="1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</row>
    <row r="1492" spans="1:13" ht="1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</row>
    <row r="1493" spans="1:13" ht="1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</row>
    <row r="1494" spans="1:13" ht="1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</row>
    <row r="1495" spans="1:13" ht="1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</row>
    <row r="1496" spans="1:13" ht="1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</row>
    <row r="1497" spans="1:13" ht="1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</row>
    <row r="1498" spans="1:13" ht="1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</row>
    <row r="1499" spans="1:13" ht="1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</row>
    <row r="1500" spans="1:13" ht="1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</row>
    <row r="1501" spans="1:13" ht="1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</row>
    <row r="1502" spans="1:13" ht="1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</row>
    <row r="1503" spans="1:13" ht="1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</row>
    <row r="1504" spans="1:13" ht="1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</row>
    <row r="1505" spans="1:13" ht="1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</row>
    <row r="1506" spans="1:13" ht="1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</row>
    <row r="1507" spans="1:13" ht="1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</row>
    <row r="1508" spans="1:13" ht="1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</row>
    <row r="1509" spans="1:13" ht="1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</row>
    <row r="1510" spans="1:13" ht="1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</row>
    <row r="1511" spans="1:13" ht="1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</row>
    <row r="1512" spans="1:13" ht="1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</row>
    <row r="1513" spans="1:13" ht="1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</row>
    <row r="1514" spans="1:13" ht="1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</row>
    <row r="1515" spans="1:13" ht="1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</row>
    <row r="1516" spans="1:13" ht="1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</row>
    <row r="1517" spans="1:13" ht="1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</row>
    <row r="1518" spans="1:13" ht="1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</row>
    <row r="1519" spans="1:13" ht="1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</row>
  </sheetData>
  <mergeCells count="2">
    <mergeCell ref="H7:J7"/>
    <mergeCell ref="L7:N7"/>
  </mergeCells>
  <printOptions/>
  <pageMargins left="0.75" right="0.75" top="1" bottom="1" header="0.5" footer="0.5"/>
  <pageSetup fitToHeight="1" fitToWidth="1" horizontalDpi="180" verticalDpi="18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3"/>
  <sheetViews>
    <sheetView tabSelected="1" workbookViewId="0" topLeftCell="A1">
      <selection activeCell="F8" sqref="F8"/>
    </sheetView>
  </sheetViews>
  <sheetFormatPr defaultColWidth="9.140625" defaultRowHeight="15"/>
  <cols>
    <col min="1" max="1" width="4.28125" style="3" customWidth="1"/>
    <col min="2" max="2" width="3.00390625" style="3" customWidth="1"/>
    <col min="3" max="6" width="9.140625" style="3" customWidth="1"/>
    <col min="7" max="7" width="14.00390625" style="3" customWidth="1"/>
    <col min="8" max="8" width="10.8515625" style="3" customWidth="1"/>
    <col min="9" max="9" width="14.140625" style="3" customWidth="1"/>
    <col min="10" max="16384" width="9.140625" style="3" customWidth="1"/>
  </cols>
  <sheetData>
    <row r="1" spans="1:10" ht="15">
      <c r="A1" s="1" t="s">
        <v>67</v>
      </c>
      <c r="B1" s="12"/>
      <c r="C1" s="12"/>
      <c r="D1" s="12"/>
      <c r="E1" s="12"/>
      <c r="F1" s="2"/>
      <c r="G1" s="2"/>
      <c r="H1" s="1" t="s">
        <v>1</v>
      </c>
      <c r="J1" s="20"/>
    </row>
    <row r="2" spans="1:10" ht="15">
      <c r="A2" s="2"/>
      <c r="B2" s="2"/>
      <c r="C2" s="2"/>
      <c r="D2" s="2"/>
      <c r="E2" s="2"/>
      <c r="F2" s="2"/>
      <c r="G2" s="8" t="s">
        <v>68</v>
      </c>
      <c r="H2" s="7"/>
      <c r="I2" s="8" t="s">
        <v>69</v>
      </c>
      <c r="J2" s="20"/>
    </row>
    <row r="3" spans="1:10" ht="15">
      <c r="A3" s="2"/>
      <c r="B3" s="2"/>
      <c r="C3" s="2"/>
      <c r="D3" s="2"/>
      <c r="E3" s="2"/>
      <c r="F3" s="2"/>
      <c r="G3" s="8" t="s">
        <v>70</v>
      </c>
      <c r="H3" s="7"/>
      <c r="I3" s="8" t="s">
        <v>8</v>
      </c>
      <c r="J3" s="20"/>
    </row>
    <row r="4" spans="1:10" ht="15">
      <c r="A4" s="2"/>
      <c r="B4" s="2"/>
      <c r="C4" s="2"/>
      <c r="D4" s="2"/>
      <c r="E4" s="2"/>
      <c r="F4" s="2"/>
      <c r="G4" s="8" t="s">
        <v>10</v>
      </c>
      <c r="H4" s="7"/>
      <c r="I4" s="8" t="s">
        <v>71</v>
      </c>
      <c r="J4" s="20"/>
    </row>
    <row r="5" spans="1:10" ht="15">
      <c r="A5" s="2"/>
      <c r="B5" s="2"/>
      <c r="C5" s="2"/>
      <c r="D5" s="2"/>
      <c r="E5" s="2"/>
      <c r="F5" s="2"/>
      <c r="G5" s="8" t="s">
        <v>14</v>
      </c>
      <c r="H5" s="9"/>
      <c r="I5" s="8" t="s">
        <v>72</v>
      </c>
      <c r="J5" s="20"/>
    </row>
    <row r="6" spans="1:10" ht="15">
      <c r="A6" s="2"/>
      <c r="B6" s="2"/>
      <c r="C6" s="2"/>
      <c r="D6" s="2"/>
      <c r="E6" s="2"/>
      <c r="F6" s="2"/>
      <c r="G6" s="8" t="s">
        <v>16</v>
      </c>
      <c r="H6" s="10"/>
      <c r="I6" s="8" t="s">
        <v>16</v>
      </c>
      <c r="J6" s="20"/>
    </row>
    <row r="7" spans="1:18" ht="15">
      <c r="A7" s="2">
        <v>1</v>
      </c>
      <c r="B7" s="12" t="s">
        <v>73</v>
      </c>
      <c r="C7" s="2"/>
      <c r="D7" s="2"/>
      <c r="E7" s="2"/>
      <c r="F7" s="2"/>
      <c r="G7" s="22">
        <v>13259</v>
      </c>
      <c r="H7" s="16"/>
      <c r="I7" s="22">
        <v>13518</v>
      </c>
      <c r="J7" s="21"/>
      <c r="K7" s="15"/>
      <c r="L7" s="15"/>
      <c r="M7" s="15"/>
      <c r="N7" s="15"/>
      <c r="O7" s="15"/>
      <c r="P7" s="15"/>
      <c r="Q7" s="15"/>
      <c r="R7" s="15"/>
    </row>
    <row r="8" spans="1:18" ht="15">
      <c r="A8" s="2"/>
      <c r="B8" s="2"/>
      <c r="C8" s="2"/>
      <c r="D8" s="2"/>
      <c r="E8" s="2"/>
      <c r="F8" s="2"/>
      <c r="G8" s="14"/>
      <c r="H8" s="16"/>
      <c r="I8" s="14"/>
      <c r="J8" s="21"/>
      <c r="K8" s="15"/>
      <c r="L8" s="15"/>
      <c r="M8" s="15"/>
      <c r="N8" s="15"/>
      <c r="O8" s="15"/>
      <c r="P8" s="15"/>
      <c r="Q8" s="15"/>
      <c r="R8" s="15"/>
    </row>
    <row r="9" spans="1:18" ht="15">
      <c r="A9" s="2">
        <v>2</v>
      </c>
      <c r="B9" s="12" t="s">
        <v>74</v>
      </c>
      <c r="C9" s="2"/>
      <c r="D9" s="2"/>
      <c r="E9" s="2"/>
      <c r="F9" s="2"/>
      <c r="G9" s="22">
        <v>0</v>
      </c>
      <c r="H9" s="16"/>
      <c r="I9" s="22">
        <v>0</v>
      </c>
      <c r="J9" s="21"/>
      <c r="K9" s="15"/>
      <c r="L9" s="15"/>
      <c r="M9" s="15"/>
      <c r="N9" s="15"/>
      <c r="O9" s="15"/>
      <c r="P9" s="15"/>
      <c r="Q9" s="15"/>
      <c r="R9" s="15"/>
    </row>
    <row r="10" spans="1:18" ht="15">
      <c r="A10" s="2"/>
      <c r="B10" s="2"/>
      <c r="C10" s="2"/>
      <c r="D10" s="2"/>
      <c r="E10" s="2"/>
      <c r="F10" s="2"/>
      <c r="G10" s="14"/>
      <c r="H10" s="16"/>
      <c r="I10" s="14"/>
      <c r="J10" s="21"/>
      <c r="K10" s="15"/>
      <c r="L10" s="15"/>
      <c r="M10" s="15"/>
      <c r="N10" s="15"/>
      <c r="O10" s="15"/>
      <c r="P10" s="15"/>
      <c r="Q10" s="15"/>
      <c r="R10" s="15"/>
    </row>
    <row r="11" spans="1:18" ht="15">
      <c r="A11" s="2">
        <v>3</v>
      </c>
      <c r="B11" s="12" t="s">
        <v>75</v>
      </c>
      <c r="C11" s="2"/>
      <c r="D11" s="2"/>
      <c r="E11" s="2"/>
      <c r="F11" s="2"/>
      <c r="G11" s="22">
        <v>581</v>
      </c>
      <c r="H11" s="16"/>
      <c r="I11" s="22">
        <v>581</v>
      </c>
      <c r="J11" s="21"/>
      <c r="K11" s="15"/>
      <c r="L11" s="15"/>
      <c r="M11" s="15"/>
      <c r="N11" s="15"/>
      <c r="O11" s="15"/>
      <c r="P11" s="15"/>
      <c r="Q11" s="15"/>
      <c r="R11" s="15"/>
    </row>
    <row r="12" spans="1:18" ht="15">
      <c r="A12" s="2"/>
      <c r="B12" s="2"/>
      <c r="C12" s="2"/>
      <c r="D12" s="2"/>
      <c r="E12" s="2"/>
      <c r="F12" s="2"/>
      <c r="G12" s="14"/>
      <c r="H12" s="16"/>
      <c r="I12" s="14"/>
      <c r="J12" s="21"/>
      <c r="K12" s="15"/>
      <c r="L12" s="15"/>
      <c r="M12" s="15"/>
      <c r="N12" s="15"/>
      <c r="O12" s="15"/>
      <c r="P12" s="15"/>
      <c r="Q12" s="15"/>
      <c r="R12" s="15"/>
    </row>
    <row r="13" spans="1:18" ht="15">
      <c r="A13" s="2">
        <v>4</v>
      </c>
      <c r="B13" s="12" t="s">
        <v>76</v>
      </c>
      <c r="C13" s="12"/>
      <c r="D13" s="12"/>
      <c r="E13" s="2"/>
      <c r="F13" s="2"/>
      <c r="G13" s="22">
        <f>9390+150</f>
        <v>9540</v>
      </c>
      <c r="H13" s="16"/>
      <c r="I13" s="22">
        <f>9390+1043-261</f>
        <v>10172</v>
      </c>
      <c r="J13" s="21"/>
      <c r="K13" s="15"/>
      <c r="L13" s="15"/>
      <c r="M13" s="15"/>
      <c r="N13" s="15"/>
      <c r="O13" s="15"/>
      <c r="P13" s="15"/>
      <c r="Q13" s="15"/>
      <c r="R13" s="15"/>
    </row>
    <row r="14" spans="1:18" ht="15">
      <c r="A14" s="2"/>
      <c r="B14" s="2"/>
      <c r="C14" s="2"/>
      <c r="D14" s="2"/>
      <c r="E14" s="2"/>
      <c r="F14" s="2"/>
      <c r="G14" s="14"/>
      <c r="H14" s="16"/>
      <c r="I14" s="14"/>
      <c r="J14" s="21"/>
      <c r="K14" s="15"/>
      <c r="L14" s="15"/>
      <c r="M14" s="15"/>
      <c r="N14" s="15"/>
      <c r="O14" s="15"/>
      <c r="P14" s="15"/>
      <c r="Q14" s="15"/>
      <c r="R14" s="15"/>
    </row>
    <row r="15" spans="1:18" ht="15">
      <c r="A15" s="2">
        <v>5</v>
      </c>
      <c r="B15" s="12" t="s">
        <v>77</v>
      </c>
      <c r="C15" s="2"/>
      <c r="D15" s="2"/>
      <c r="E15" s="2"/>
      <c r="F15" s="2"/>
      <c r="G15" s="16"/>
      <c r="H15" s="16"/>
      <c r="I15" s="16"/>
      <c r="J15" s="21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2"/>
      <c r="B16" s="2"/>
      <c r="C16" s="2" t="s">
        <v>78</v>
      </c>
      <c r="D16" s="2"/>
      <c r="E16" s="2"/>
      <c r="F16" s="2"/>
      <c r="G16" s="23">
        <v>10181</v>
      </c>
      <c r="H16" s="16"/>
      <c r="I16" s="23">
        <v>7757</v>
      </c>
      <c r="J16" s="21"/>
      <c r="K16" s="15"/>
      <c r="L16" s="15"/>
      <c r="M16" s="15"/>
      <c r="N16" s="15"/>
      <c r="O16" s="15"/>
      <c r="P16" s="15"/>
      <c r="Q16" s="15"/>
      <c r="R16" s="15"/>
    </row>
    <row r="17" spans="1:18" ht="15">
      <c r="A17" s="2"/>
      <c r="B17" s="2"/>
      <c r="C17" s="2" t="s">
        <v>79</v>
      </c>
      <c r="D17" s="2"/>
      <c r="E17" s="2"/>
      <c r="F17" s="2"/>
      <c r="G17" s="24">
        <f>21180-(987-170)</f>
        <v>20363</v>
      </c>
      <c r="H17" s="16"/>
      <c r="I17" s="24">
        <v>21111</v>
      </c>
      <c r="J17" s="21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2"/>
      <c r="B18" s="2"/>
      <c r="C18" s="2" t="s">
        <v>80</v>
      </c>
      <c r="D18" s="2"/>
      <c r="E18" s="2"/>
      <c r="F18" s="2"/>
      <c r="G18" s="24">
        <f>193+198</f>
        <v>391</v>
      </c>
      <c r="H18" s="16"/>
      <c r="I18" s="24">
        <f>1253+3-645</f>
        <v>611</v>
      </c>
      <c r="J18" s="21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2"/>
      <c r="B19" s="2"/>
      <c r="C19" s="2" t="s">
        <v>81</v>
      </c>
      <c r="D19" s="2"/>
      <c r="E19" s="2"/>
      <c r="F19" s="2"/>
      <c r="G19" s="24">
        <v>0</v>
      </c>
      <c r="H19" s="16"/>
      <c r="I19" s="24">
        <f>70</f>
        <v>70</v>
      </c>
      <c r="J19" s="21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2"/>
      <c r="B20" s="2"/>
      <c r="C20" s="2" t="s">
        <v>82</v>
      </c>
      <c r="D20" s="2"/>
      <c r="E20" s="2"/>
      <c r="F20" s="2"/>
      <c r="G20" s="24">
        <f>6446+1921</f>
        <v>8367</v>
      </c>
      <c r="H20" s="16"/>
      <c r="I20" s="24">
        <f>6959+5309</f>
        <v>12268</v>
      </c>
      <c r="J20" s="21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2"/>
      <c r="B21" s="2"/>
      <c r="C21" s="2" t="s">
        <v>83</v>
      </c>
      <c r="D21" s="2"/>
      <c r="E21" s="2"/>
      <c r="F21" s="2"/>
      <c r="G21" s="24">
        <v>0</v>
      </c>
      <c r="H21" s="16"/>
      <c r="I21" s="24">
        <v>0</v>
      </c>
      <c r="J21" s="21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2"/>
      <c r="B22" s="2"/>
      <c r="C22" s="2"/>
      <c r="D22" s="2"/>
      <c r="E22" s="2"/>
      <c r="F22" s="2"/>
      <c r="G22" s="25">
        <f>SUM(G16:G21)</f>
        <v>39302</v>
      </c>
      <c r="H22" s="16"/>
      <c r="I22" s="25">
        <f>SUM(I16:I21)</f>
        <v>41817</v>
      </c>
      <c r="J22" s="21"/>
      <c r="K22" s="15"/>
      <c r="L22" s="15"/>
      <c r="M22" s="15"/>
      <c r="N22" s="15"/>
      <c r="O22" s="15"/>
      <c r="P22" s="15"/>
      <c r="Q22" s="15"/>
      <c r="R22" s="15"/>
    </row>
    <row r="23" spans="1:18" ht="15">
      <c r="A23" s="2">
        <v>6</v>
      </c>
      <c r="B23" s="12" t="s">
        <v>84</v>
      </c>
      <c r="C23" s="2"/>
      <c r="D23" s="2"/>
      <c r="E23" s="2"/>
      <c r="F23" s="2"/>
      <c r="G23" s="24"/>
      <c r="H23" s="16"/>
      <c r="I23" s="24"/>
      <c r="J23" s="21"/>
      <c r="K23" s="15"/>
      <c r="L23" s="15"/>
      <c r="M23" s="15"/>
      <c r="N23" s="15"/>
      <c r="O23" s="15"/>
      <c r="P23" s="15"/>
      <c r="Q23" s="15"/>
      <c r="R23" s="15"/>
    </row>
    <row r="24" spans="1:18" ht="15">
      <c r="A24" s="2"/>
      <c r="B24" s="2"/>
      <c r="C24" s="2" t="s">
        <v>85</v>
      </c>
      <c r="D24" s="2"/>
      <c r="E24" s="2"/>
      <c r="F24" s="2"/>
      <c r="G24" s="24">
        <v>28549</v>
      </c>
      <c r="H24" s="16"/>
      <c r="I24" s="24">
        <f>16907+11478+1330</f>
        <v>29715</v>
      </c>
      <c r="J24" s="21"/>
      <c r="K24" s="15"/>
      <c r="L24" s="15"/>
      <c r="M24" s="15"/>
      <c r="N24" s="15"/>
      <c r="O24" s="15"/>
      <c r="P24" s="15"/>
      <c r="Q24" s="15"/>
      <c r="R24" s="15"/>
    </row>
    <row r="25" spans="1:18" ht="15">
      <c r="A25" s="2"/>
      <c r="B25" s="2"/>
      <c r="C25" s="2" t="s">
        <v>86</v>
      </c>
      <c r="D25" s="2"/>
      <c r="E25" s="2"/>
      <c r="F25" s="2"/>
      <c r="G25" s="24">
        <v>9737</v>
      </c>
      <c r="H25" s="16"/>
      <c r="I25" s="24">
        <v>9126</v>
      </c>
      <c r="J25" s="21"/>
      <c r="K25" s="15"/>
      <c r="L25" s="15"/>
      <c r="M25" s="15"/>
      <c r="N25" s="15"/>
      <c r="O25" s="15"/>
      <c r="P25" s="15"/>
      <c r="Q25" s="15"/>
      <c r="R25" s="15"/>
    </row>
    <row r="26" spans="1:18" ht="15">
      <c r="A26" s="2"/>
      <c r="B26" s="2"/>
      <c r="C26" s="2" t="s">
        <v>87</v>
      </c>
      <c r="D26" s="2"/>
      <c r="E26" s="2"/>
      <c r="F26" s="2"/>
      <c r="G26" s="24">
        <f>(165-44)+745+269+5273+76+228-(340+140)</f>
        <v>6232</v>
      </c>
      <c r="H26" s="16"/>
      <c r="I26" s="24">
        <f>6813+84+156+1</f>
        <v>7054</v>
      </c>
      <c r="J26" s="21"/>
      <c r="K26" s="15"/>
      <c r="L26" s="15"/>
      <c r="M26" s="15"/>
      <c r="N26" s="15"/>
      <c r="O26" s="15"/>
      <c r="P26" s="15"/>
      <c r="Q26" s="15"/>
      <c r="R26" s="15"/>
    </row>
    <row r="27" spans="1:18" ht="15">
      <c r="A27" s="2"/>
      <c r="B27" s="2"/>
      <c r="C27" s="2" t="s">
        <v>88</v>
      </c>
      <c r="D27" s="2"/>
      <c r="E27" s="2"/>
      <c r="F27" s="2"/>
      <c r="G27" s="24">
        <v>414</v>
      </c>
      <c r="H27" s="16"/>
      <c r="I27" s="24">
        <f>1715-134</f>
        <v>1581</v>
      </c>
      <c r="J27" s="21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2"/>
      <c r="B28" s="2"/>
      <c r="C28" s="2" t="s">
        <v>89</v>
      </c>
      <c r="D28" s="2"/>
      <c r="E28" s="2"/>
      <c r="F28" s="2"/>
      <c r="G28" s="24">
        <v>0</v>
      </c>
      <c r="H28" s="16"/>
      <c r="I28" s="24">
        <v>0</v>
      </c>
      <c r="J28" s="21"/>
      <c r="K28" s="15"/>
      <c r="L28" s="15"/>
      <c r="M28" s="15"/>
      <c r="N28" s="15"/>
      <c r="O28" s="15"/>
      <c r="P28" s="15"/>
      <c r="Q28" s="15"/>
      <c r="R28" s="15"/>
    </row>
    <row r="29" spans="1:18" ht="15">
      <c r="A29" s="2"/>
      <c r="B29" s="2"/>
      <c r="C29" s="2"/>
      <c r="D29" s="2"/>
      <c r="E29" s="2"/>
      <c r="F29" s="2"/>
      <c r="G29" s="25">
        <f>SUM(G24:G28)</f>
        <v>44932</v>
      </c>
      <c r="H29" s="16"/>
      <c r="I29" s="25">
        <f>SUM(I24:I28)</f>
        <v>47476</v>
      </c>
      <c r="J29" s="21"/>
      <c r="K29" s="15"/>
      <c r="L29" s="15"/>
      <c r="M29" s="15"/>
      <c r="N29" s="15"/>
      <c r="O29" s="15"/>
      <c r="P29" s="15"/>
      <c r="Q29" s="15"/>
      <c r="R29" s="15"/>
    </row>
    <row r="30" spans="1:18" ht="15">
      <c r="A30" s="2">
        <v>7</v>
      </c>
      <c r="B30" s="12" t="s">
        <v>90</v>
      </c>
      <c r="C30" s="2"/>
      <c r="D30" s="2"/>
      <c r="E30" s="2"/>
      <c r="F30" s="2"/>
      <c r="G30" s="22">
        <f>+G22-G29</f>
        <v>-5630</v>
      </c>
      <c r="H30" s="16"/>
      <c r="I30" s="22">
        <f>+I22-I29</f>
        <v>-5659</v>
      </c>
      <c r="J30" s="21"/>
      <c r="K30" s="15"/>
      <c r="L30" s="15"/>
      <c r="M30" s="15"/>
      <c r="N30" s="15"/>
      <c r="O30" s="15"/>
      <c r="P30" s="15"/>
      <c r="Q30" s="15"/>
      <c r="R30" s="15"/>
    </row>
    <row r="31" spans="1:18" ht="15">
      <c r="A31" s="2"/>
      <c r="B31" s="2"/>
      <c r="C31" s="2"/>
      <c r="D31" s="2"/>
      <c r="E31" s="2"/>
      <c r="F31" s="2"/>
      <c r="G31" s="14"/>
      <c r="H31" s="16"/>
      <c r="I31" s="14"/>
      <c r="J31" s="21"/>
      <c r="K31" s="15"/>
      <c r="L31" s="15"/>
      <c r="M31" s="15"/>
      <c r="N31" s="15"/>
      <c r="O31" s="15"/>
      <c r="P31" s="15"/>
      <c r="Q31" s="15"/>
      <c r="R31" s="15"/>
    </row>
    <row r="32" spans="5:18" ht="15.75" thickBot="1">
      <c r="E32" s="2"/>
      <c r="F32" s="2"/>
      <c r="G32" s="26">
        <f>+G7+G9+G11+G13+G30</f>
        <v>17750</v>
      </c>
      <c r="H32" s="16"/>
      <c r="I32" s="26">
        <f>+I7+I9+I11+I13+I30</f>
        <v>18612</v>
      </c>
      <c r="J32" s="21"/>
      <c r="K32" s="15"/>
      <c r="L32" s="15"/>
      <c r="M32" s="15"/>
      <c r="N32" s="15"/>
      <c r="O32" s="15"/>
      <c r="P32" s="15"/>
      <c r="Q32" s="15"/>
      <c r="R32" s="15"/>
    </row>
    <row r="33" spans="1:18" ht="15.75" thickTop="1">
      <c r="A33" s="2"/>
      <c r="B33" s="2"/>
      <c r="C33" s="2"/>
      <c r="D33" s="2"/>
      <c r="E33" s="2"/>
      <c r="F33" s="2"/>
      <c r="G33" s="16"/>
      <c r="H33" s="16"/>
      <c r="I33" s="16"/>
      <c r="J33" s="21"/>
      <c r="K33" s="15"/>
      <c r="L33" s="15"/>
      <c r="M33" s="15"/>
      <c r="N33" s="15"/>
      <c r="O33" s="15"/>
      <c r="P33" s="15"/>
      <c r="Q33" s="15"/>
      <c r="R33" s="15"/>
    </row>
    <row r="34" spans="1:18" ht="15">
      <c r="A34" s="2">
        <v>8</v>
      </c>
      <c r="B34" s="12" t="s">
        <v>91</v>
      </c>
      <c r="C34" s="2"/>
      <c r="D34" s="2"/>
      <c r="E34" s="2"/>
      <c r="F34" s="2"/>
      <c r="G34" s="14"/>
      <c r="H34" s="16"/>
      <c r="I34" s="14"/>
      <c r="J34" s="21"/>
      <c r="K34" s="15"/>
      <c r="L34" s="15"/>
      <c r="M34" s="15"/>
      <c r="N34" s="15"/>
      <c r="O34" s="15"/>
      <c r="P34" s="15"/>
      <c r="Q34" s="15"/>
      <c r="R34" s="15"/>
    </row>
    <row r="35" spans="1:18" ht="15">
      <c r="A35" s="2"/>
      <c r="B35" s="12" t="s">
        <v>92</v>
      </c>
      <c r="C35" s="2"/>
      <c r="D35" s="2"/>
      <c r="E35" s="2"/>
      <c r="F35" s="2"/>
      <c r="G35" s="27">
        <v>52200</v>
      </c>
      <c r="H35" s="16"/>
      <c r="I35" s="27">
        <v>52200</v>
      </c>
      <c r="J35" s="21"/>
      <c r="K35" s="15"/>
      <c r="L35" s="15"/>
      <c r="M35" s="15"/>
      <c r="N35" s="15"/>
      <c r="O35" s="15"/>
      <c r="P35" s="15"/>
      <c r="Q35" s="15"/>
      <c r="R35" s="15"/>
    </row>
    <row r="36" spans="1:18" ht="15">
      <c r="A36" s="2"/>
      <c r="B36" s="12" t="s">
        <v>93</v>
      </c>
      <c r="C36" s="2"/>
      <c r="D36" s="2"/>
      <c r="E36" s="2"/>
      <c r="F36" s="2"/>
      <c r="G36" s="24"/>
      <c r="H36" s="16"/>
      <c r="I36" s="24"/>
      <c r="J36" s="21"/>
      <c r="K36" s="15"/>
      <c r="L36" s="15"/>
      <c r="M36" s="15"/>
      <c r="N36" s="15"/>
      <c r="O36" s="15"/>
      <c r="P36" s="15"/>
      <c r="Q36" s="15"/>
      <c r="R36" s="15"/>
    </row>
    <row r="37" spans="1:18" ht="15">
      <c r="A37" s="2"/>
      <c r="B37" s="2"/>
      <c r="C37" s="2" t="s">
        <v>94</v>
      </c>
      <c r="D37" s="2"/>
      <c r="E37" s="2"/>
      <c r="F37" s="2"/>
      <c r="G37" s="24">
        <v>0</v>
      </c>
      <c r="H37" s="16"/>
      <c r="I37" s="24">
        <v>0</v>
      </c>
      <c r="J37" s="21"/>
      <c r="K37" s="15"/>
      <c r="L37" s="15"/>
      <c r="M37" s="15"/>
      <c r="N37" s="15"/>
      <c r="O37" s="15"/>
      <c r="P37" s="15"/>
      <c r="Q37" s="15"/>
      <c r="R37" s="15"/>
    </row>
    <row r="38" spans="1:18" ht="15">
      <c r="A38" s="2"/>
      <c r="B38" s="2"/>
      <c r="C38" s="2" t="s">
        <v>95</v>
      </c>
      <c r="D38" s="2"/>
      <c r="E38" s="2"/>
      <c r="F38" s="2"/>
      <c r="G38" s="24">
        <v>0</v>
      </c>
      <c r="H38" s="16"/>
      <c r="I38" s="24">
        <v>0</v>
      </c>
      <c r="J38" s="21"/>
      <c r="K38" s="15"/>
      <c r="L38" s="15"/>
      <c r="M38" s="15"/>
      <c r="N38" s="15"/>
      <c r="O38" s="15"/>
      <c r="P38" s="15"/>
      <c r="Q38" s="15"/>
      <c r="R38" s="15"/>
    </row>
    <row r="39" spans="1:18" ht="15">
      <c r="A39" s="2"/>
      <c r="B39" s="2"/>
      <c r="C39" s="2" t="s">
        <v>96</v>
      </c>
      <c r="D39" s="2"/>
      <c r="E39" s="2"/>
      <c r="F39" s="2"/>
      <c r="G39" s="24">
        <v>522</v>
      </c>
      <c r="H39" s="16"/>
      <c r="I39" s="24">
        <v>522</v>
      </c>
      <c r="J39" s="21"/>
      <c r="K39" s="15"/>
      <c r="L39" s="15"/>
      <c r="M39" s="15"/>
      <c r="N39" s="15"/>
      <c r="O39" s="15"/>
      <c r="P39" s="15"/>
      <c r="Q39" s="15"/>
      <c r="R39" s="15"/>
    </row>
    <row r="40" spans="1:18" ht="15">
      <c r="A40" s="2"/>
      <c r="B40" s="2"/>
      <c r="C40" s="2" t="s">
        <v>97</v>
      </c>
      <c r="D40" s="2"/>
      <c r="E40" s="2"/>
      <c r="F40" s="2"/>
      <c r="G40" s="24">
        <v>0</v>
      </c>
      <c r="H40" s="16"/>
      <c r="I40" s="24">
        <v>0</v>
      </c>
      <c r="J40" s="21"/>
      <c r="K40" s="15"/>
      <c r="L40" s="15"/>
      <c r="M40" s="15"/>
      <c r="N40" s="15"/>
      <c r="O40" s="15"/>
      <c r="P40" s="15"/>
      <c r="Q40" s="15"/>
      <c r="R40" s="15"/>
    </row>
    <row r="41" spans="1:18" ht="15">
      <c r="A41" s="2"/>
      <c r="B41" s="2"/>
      <c r="C41" s="2" t="s">
        <v>98</v>
      </c>
      <c r="D41" s="2"/>
      <c r="E41" s="2"/>
      <c r="F41" s="2"/>
      <c r="G41" s="24">
        <f>-36301+650</f>
        <v>-35651</v>
      </c>
      <c r="H41" s="16"/>
      <c r="I41" s="24">
        <f>-34946-156+134+782-645</f>
        <v>-34831</v>
      </c>
      <c r="J41" s="21"/>
      <c r="K41" s="15"/>
      <c r="L41" s="15"/>
      <c r="M41" s="15"/>
      <c r="N41" s="15"/>
      <c r="O41" s="15"/>
      <c r="P41" s="15"/>
      <c r="Q41" s="15"/>
      <c r="R41" s="15"/>
    </row>
    <row r="42" spans="1:18" ht="15">
      <c r="A42" s="2"/>
      <c r="B42" s="2"/>
      <c r="C42" s="2" t="s">
        <v>99</v>
      </c>
      <c r="D42" s="2"/>
      <c r="E42" s="2"/>
      <c r="F42" s="2"/>
      <c r="G42" s="24">
        <v>522</v>
      </c>
      <c r="H42" s="16"/>
      <c r="I42" s="24">
        <v>564</v>
      </c>
      <c r="J42" s="21"/>
      <c r="K42" s="15"/>
      <c r="L42" s="15"/>
      <c r="M42" s="15"/>
      <c r="N42" s="15"/>
      <c r="O42" s="15"/>
      <c r="P42" s="15"/>
      <c r="Q42" s="15"/>
      <c r="R42" s="15"/>
    </row>
    <row r="43" spans="1:18" ht="15">
      <c r="A43" s="2"/>
      <c r="B43" s="2"/>
      <c r="C43" s="2"/>
      <c r="D43" s="2"/>
      <c r="E43" s="2"/>
      <c r="F43" s="2"/>
      <c r="G43" s="24"/>
      <c r="H43" s="16"/>
      <c r="I43" s="24"/>
      <c r="J43" s="21"/>
      <c r="K43" s="15"/>
      <c r="L43" s="15"/>
      <c r="M43" s="15"/>
      <c r="N43" s="15"/>
      <c r="O43" s="15"/>
      <c r="P43" s="15"/>
      <c r="Q43" s="15"/>
      <c r="R43" s="15"/>
    </row>
    <row r="44" spans="1:18" ht="15">
      <c r="A44" s="2">
        <v>9</v>
      </c>
      <c r="B44" s="12" t="s">
        <v>100</v>
      </c>
      <c r="C44" s="2"/>
      <c r="D44" s="2"/>
      <c r="E44" s="2"/>
      <c r="F44" s="2"/>
      <c r="G44" s="24">
        <v>0</v>
      </c>
      <c r="H44" s="16"/>
      <c r="I44" s="24">
        <v>0</v>
      </c>
      <c r="J44" s="21"/>
      <c r="K44" s="15"/>
      <c r="L44" s="15"/>
      <c r="M44" s="15"/>
      <c r="N44" s="15"/>
      <c r="O44" s="15"/>
      <c r="P44" s="15"/>
      <c r="Q44" s="15"/>
      <c r="R44" s="15"/>
    </row>
    <row r="45" spans="1:18" ht="15">
      <c r="A45" s="2"/>
      <c r="B45" s="2"/>
      <c r="C45" s="2"/>
      <c r="D45" s="2"/>
      <c r="E45" s="2"/>
      <c r="F45" s="2"/>
      <c r="G45" s="24"/>
      <c r="H45" s="16"/>
      <c r="I45" s="24"/>
      <c r="J45" s="21"/>
      <c r="K45" s="15"/>
      <c r="L45" s="15"/>
      <c r="M45" s="15"/>
      <c r="N45" s="15"/>
      <c r="O45" s="15"/>
      <c r="P45" s="15"/>
      <c r="Q45" s="15"/>
      <c r="R45" s="15"/>
    </row>
    <row r="46" spans="1:18" ht="15">
      <c r="A46" s="2">
        <v>10</v>
      </c>
      <c r="B46" s="12" t="s">
        <v>101</v>
      </c>
      <c r="C46" s="2"/>
      <c r="D46" s="2"/>
      <c r="E46" s="2"/>
      <c r="F46" s="2"/>
      <c r="G46" s="24">
        <v>0</v>
      </c>
      <c r="H46" s="16"/>
      <c r="I46" s="24">
        <v>0</v>
      </c>
      <c r="J46" s="21"/>
      <c r="K46" s="15"/>
      <c r="L46" s="15"/>
      <c r="M46" s="15"/>
      <c r="N46" s="15"/>
      <c r="O46" s="15"/>
      <c r="P46" s="15"/>
      <c r="Q46" s="15"/>
      <c r="R46" s="15"/>
    </row>
    <row r="47" spans="1:18" ht="15">
      <c r="A47" s="2"/>
      <c r="B47" s="2"/>
      <c r="C47" s="2"/>
      <c r="D47" s="2"/>
      <c r="E47" s="2"/>
      <c r="F47" s="2"/>
      <c r="G47" s="24"/>
      <c r="H47" s="16"/>
      <c r="I47" s="24"/>
      <c r="J47" s="21"/>
      <c r="K47" s="15"/>
      <c r="L47" s="15"/>
      <c r="M47" s="15"/>
      <c r="N47" s="15"/>
      <c r="O47" s="15"/>
      <c r="P47" s="15"/>
      <c r="Q47" s="15"/>
      <c r="R47" s="15"/>
    </row>
    <row r="48" spans="1:18" ht="15">
      <c r="A48" s="2">
        <v>11</v>
      </c>
      <c r="B48" s="12" t="s">
        <v>102</v>
      </c>
      <c r="C48" s="2"/>
      <c r="D48" s="2"/>
      <c r="E48" s="2"/>
      <c r="F48" s="2"/>
      <c r="G48" s="28">
        <v>157</v>
      </c>
      <c r="H48" s="16"/>
      <c r="I48" s="28">
        <v>157</v>
      </c>
      <c r="J48" s="21"/>
      <c r="K48" s="15"/>
      <c r="L48" s="15"/>
      <c r="M48" s="15"/>
      <c r="N48" s="15"/>
      <c r="O48" s="15"/>
      <c r="P48" s="15"/>
      <c r="Q48" s="15"/>
      <c r="R48" s="15"/>
    </row>
    <row r="49" spans="1:18" ht="15">
      <c r="A49" s="2"/>
      <c r="B49" s="2"/>
      <c r="C49" s="2"/>
      <c r="D49" s="2"/>
      <c r="E49" s="2"/>
      <c r="F49" s="2"/>
      <c r="G49" s="16"/>
      <c r="H49" s="16"/>
      <c r="I49" s="16"/>
      <c r="J49" s="21"/>
      <c r="K49" s="15"/>
      <c r="L49" s="15"/>
      <c r="M49" s="15"/>
      <c r="N49" s="15"/>
      <c r="O49" s="15"/>
      <c r="P49" s="15"/>
      <c r="Q49" s="15"/>
      <c r="R49" s="15"/>
    </row>
    <row r="50" spans="1:18" ht="15.75" thickBot="1">
      <c r="A50" s="2"/>
      <c r="B50" s="2"/>
      <c r="C50" s="2"/>
      <c r="D50" s="2"/>
      <c r="E50" s="2"/>
      <c r="F50" s="2"/>
      <c r="G50" s="26">
        <f>SUM(G35:G48)</f>
        <v>17750</v>
      </c>
      <c r="H50" s="16"/>
      <c r="I50" s="26">
        <f>SUM(I35:I48)</f>
        <v>18612</v>
      </c>
      <c r="J50" s="21"/>
      <c r="K50" s="15"/>
      <c r="L50" s="15"/>
      <c r="M50" s="15"/>
      <c r="N50" s="15"/>
      <c r="O50" s="15"/>
      <c r="P50" s="15"/>
      <c r="Q50" s="15"/>
      <c r="R50" s="15"/>
    </row>
    <row r="51" spans="1:18" ht="15.75" thickTop="1">
      <c r="A51" s="2"/>
      <c r="B51" s="2"/>
      <c r="C51" s="2"/>
      <c r="D51" s="2"/>
      <c r="E51" s="2"/>
      <c r="F51" s="2"/>
      <c r="G51" s="16"/>
      <c r="H51" s="16"/>
      <c r="I51" s="16"/>
      <c r="J51" s="21"/>
      <c r="K51" s="15"/>
      <c r="L51" s="15"/>
      <c r="M51" s="15"/>
      <c r="N51" s="15"/>
      <c r="O51" s="15"/>
      <c r="P51" s="15"/>
      <c r="Q51" s="15"/>
      <c r="R51" s="15"/>
    </row>
    <row r="52" spans="1:18" ht="15">
      <c r="A52" s="2">
        <v>12</v>
      </c>
      <c r="B52" s="12" t="s">
        <v>103</v>
      </c>
      <c r="C52" s="2"/>
      <c r="D52" s="2"/>
      <c r="E52" s="2"/>
      <c r="F52" s="2"/>
      <c r="G52" s="29">
        <f>(+G30+G7)/G35*100</f>
        <v>14.614942528735634</v>
      </c>
      <c r="H52" s="30"/>
      <c r="I52" s="29">
        <f>(+I30+I7)/I35*100</f>
        <v>15.055555555555555</v>
      </c>
      <c r="J52" s="21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2"/>
      <c r="B53" s="2"/>
      <c r="C53" s="2"/>
      <c r="D53" s="2"/>
      <c r="E53" s="2"/>
      <c r="F53" s="2"/>
      <c r="G53" s="14"/>
      <c r="H53" s="16"/>
      <c r="I53" s="14"/>
      <c r="J53" s="21"/>
      <c r="K53" s="15"/>
      <c r="L53" s="15"/>
      <c r="M53" s="15"/>
      <c r="N53" s="15"/>
      <c r="O53" s="15"/>
      <c r="P53" s="15"/>
      <c r="Q53" s="15"/>
      <c r="R53" s="15"/>
    </row>
    <row r="54" spans="1:18" ht="15">
      <c r="A54" s="2"/>
      <c r="B54" s="2"/>
      <c r="C54" s="2"/>
      <c r="D54" s="2"/>
      <c r="E54" s="2"/>
      <c r="F54" s="2"/>
      <c r="G54" s="14"/>
      <c r="H54" s="16"/>
      <c r="I54" s="14"/>
      <c r="J54" s="21"/>
      <c r="K54" s="15"/>
      <c r="L54" s="15"/>
      <c r="M54" s="15"/>
      <c r="N54" s="15"/>
      <c r="O54" s="15"/>
      <c r="P54" s="15"/>
      <c r="Q54" s="15"/>
      <c r="R54" s="15"/>
    </row>
    <row r="55" spans="1:18" ht="15">
      <c r="A55" s="2"/>
      <c r="B55" s="2"/>
      <c r="C55" s="2"/>
      <c r="D55" s="2"/>
      <c r="E55" s="2"/>
      <c r="F55" s="2"/>
      <c r="G55" s="14">
        <f>+G32-G50</f>
        <v>0</v>
      </c>
      <c r="H55" s="16"/>
      <c r="I55" s="14">
        <f>+I32-I50</f>
        <v>0</v>
      </c>
      <c r="J55" s="21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2"/>
      <c r="B56" s="2"/>
      <c r="C56" s="2"/>
      <c r="D56" s="2"/>
      <c r="E56" s="2"/>
      <c r="F56" s="2"/>
      <c r="G56" s="14"/>
      <c r="H56" s="16"/>
      <c r="I56" s="14"/>
      <c r="J56" s="21"/>
      <c r="K56" s="15"/>
      <c r="L56" s="15"/>
      <c r="M56" s="15"/>
      <c r="N56" s="15"/>
      <c r="O56" s="15"/>
      <c r="P56" s="15"/>
      <c r="Q56" s="15"/>
      <c r="R56" s="15"/>
    </row>
    <row r="57" spans="1:18" ht="15">
      <c r="A57" s="2"/>
      <c r="B57" s="2"/>
      <c r="C57" s="2"/>
      <c r="D57" s="2"/>
      <c r="E57" s="2"/>
      <c r="F57" s="2"/>
      <c r="G57" s="14"/>
      <c r="H57" s="16"/>
      <c r="I57" s="14"/>
      <c r="J57" s="21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2"/>
      <c r="B58" s="2"/>
      <c r="C58" s="2"/>
      <c r="D58" s="2"/>
      <c r="E58" s="2"/>
      <c r="F58" s="2"/>
      <c r="G58" s="14"/>
      <c r="H58" s="16"/>
      <c r="I58" s="14"/>
      <c r="J58" s="21"/>
      <c r="K58" s="15"/>
      <c r="L58" s="15"/>
      <c r="M58" s="15"/>
      <c r="N58" s="15"/>
      <c r="O58" s="15"/>
      <c r="P58" s="15"/>
      <c r="Q58" s="15"/>
      <c r="R58" s="15"/>
    </row>
    <row r="59" spans="1:18" ht="15">
      <c r="A59" s="2"/>
      <c r="B59" s="2"/>
      <c r="C59" s="2"/>
      <c r="D59" s="2"/>
      <c r="E59" s="2"/>
      <c r="F59" s="2"/>
      <c r="G59" s="14"/>
      <c r="H59" s="16"/>
      <c r="I59" s="14"/>
      <c r="J59" s="21"/>
      <c r="K59" s="15"/>
      <c r="L59" s="15"/>
      <c r="M59" s="15"/>
      <c r="N59" s="15"/>
      <c r="O59" s="15"/>
      <c r="P59" s="15"/>
      <c r="Q59" s="15"/>
      <c r="R59" s="15"/>
    </row>
    <row r="60" spans="1:18" ht="15">
      <c r="A60" s="2"/>
      <c r="B60" s="2"/>
      <c r="C60" s="2"/>
      <c r="D60" s="2"/>
      <c r="E60" s="2"/>
      <c r="F60" s="2"/>
      <c r="G60" s="14"/>
      <c r="H60" s="16"/>
      <c r="I60" s="14"/>
      <c r="J60" s="21"/>
      <c r="K60" s="15"/>
      <c r="L60" s="15"/>
      <c r="M60" s="15"/>
      <c r="N60" s="15"/>
      <c r="O60" s="15"/>
      <c r="P60" s="15"/>
      <c r="Q60" s="15"/>
      <c r="R60" s="15"/>
    </row>
    <row r="61" spans="1:18" ht="15">
      <c r="A61" s="2"/>
      <c r="B61" s="2"/>
      <c r="C61" s="2"/>
      <c r="D61" s="2"/>
      <c r="E61" s="2"/>
      <c r="F61" s="2"/>
      <c r="G61" s="14"/>
      <c r="H61" s="16"/>
      <c r="I61" s="14"/>
      <c r="J61" s="21"/>
      <c r="K61" s="15"/>
      <c r="L61" s="15"/>
      <c r="M61" s="15"/>
      <c r="N61" s="15"/>
      <c r="O61" s="15"/>
      <c r="P61" s="15"/>
      <c r="Q61" s="15"/>
      <c r="R61" s="15"/>
    </row>
    <row r="62" spans="1:18" ht="15">
      <c r="A62" s="2"/>
      <c r="B62" s="2"/>
      <c r="C62" s="2"/>
      <c r="D62" s="2"/>
      <c r="E62" s="2"/>
      <c r="F62" s="2"/>
      <c r="G62" s="14"/>
      <c r="H62" s="16"/>
      <c r="I62" s="14"/>
      <c r="J62" s="21"/>
      <c r="K62" s="15"/>
      <c r="L62" s="15"/>
      <c r="M62" s="15"/>
      <c r="N62" s="15"/>
      <c r="O62" s="15"/>
      <c r="P62" s="15"/>
      <c r="Q62" s="15"/>
      <c r="R62" s="15"/>
    </row>
    <row r="63" spans="1:18" ht="15">
      <c r="A63" s="2"/>
      <c r="B63" s="2"/>
      <c r="C63" s="2"/>
      <c r="D63" s="2"/>
      <c r="E63" s="2"/>
      <c r="F63" s="2"/>
      <c r="G63" s="14"/>
      <c r="H63" s="16"/>
      <c r="I63" s="14"/>
      <c r="J63" s="21"/>
      <c r="K63" s="15"/>
      <c r="L63" s="15"/>
      <c r="M63" s="15"/>
      <c r="N63" s="15"/>
      <c r="O63" s="15"/>
      <c r="P63" s="15"/>
      <c r="Q63" s="15"/>
      <c r="R63" s="15"/>
    </row>
    <row r="64" spans="1:18" ht="15">
      <c r="A64" s="2"/>
      <c r="B64" s="2"/>
      <c r="C64" s="2"/>
      <c r="D64" s="2"/>
      <c r="E64" s="2"/>
      <c r="F64" s="2"/>
      <c r="G64" s="14"/>
      <c r="H64" s="16"/>
      <c r="I64" s="14"/>
      <c r="J64" s="21"/>
      <c r="K64" s="15"/>
      <c r="L64" s="15"/>
      <c r="M64" s="15"/>
      <c r="N64" s="15"/>
      <c r="O64" s="15"/>
      <c r="P64" s="15"/>
      <c r="Q64" s="15"/>
      <c r="R64" s="15"/>
    </row>
    <row r="65" spans="1:18" ht="15">
      <c r="A65" s="2"/>
      <c r="B65" s="2"/>
      <c r="C65" s="2"/>
      <c r="D65" s="2"/>
      <c r="E65" s="2"/>
      <c r="F65" s="2"/>
      <c r="G65" s="14"/>
      <c r="H65" s="16"/>
      <c r="I65" s="14"/>
      <c r="J65" s="21"/>
      <c r="K65" s="15"/>
      <c r="L65" s="15"/>
      <c r="M65" s="15"/>
      <c r="N65" s="15"/>
      <c r="O65" s="15"/>
      <c r="P65" s="15"/>
      <c r="Q65" s="15"/>
      <c r="R65" s="15"/>
    </row>
    <row r="66" spans="1:18" ht="15">
      <c r="A66" s="2"/>
      <c r="B66" s="2"/>
      <c r="C66" s="2"/>
      <c r="D66" s="2"/>
      <c r="E66" s="2"/>
      <c r="F66" s="2"/>
      <c r="G66" s="14"/>
      <c r="H66" s="16"/>
      <c r="I66" s="14"/>
      <c r="J66" s="21"/>
      <c r="K66" s="15"/>
      <c r="L66" s="15"/>
      <c r="M66" s="15"/>
      <c r="N66" s="15"/>
      <c r="O66" s="15"/>
      <c r="P66" s="15"/>
      <c r="Q66" s="15"/>
      <c r="R66" s="15"/>
    </row>
    <row r="67" spans="1:18" ht="15">
      <c r="A67" s="2"/>
      <c r="B67" s="2"/>
      <c r="C67" s="2"/>
      <c r="D67" s="2"/>
      <c r="E67" s="2"/>
      <c r="F67" s="2"/>
      <c r="G67" s="14"/>
      <c r="H67" s="16"/>
      <c r="I67" s="14"/>
      <c r="J67" s="21"/>
      <c r="K67" s="15"/>
      <c r="L67" s="15"/>
      <c r="M67" s="15"/>
      <c r="N67" s="15"/>
      <c r="O67" s="15"/>
      <c r="P67" s="15"/>
      <c r="Q67" s="15"/>
      <c r="R67" s="15"/>
    </row>
    <row r="68" spans="1:18" ht="15">
      <c r="A68" s="2"/>
      <c r="B68" s="2"/>
      <c r="C68" s="2"/>
      <c r="D68" s="2"/>
      <c r="E68" s="2"/>
      <c r="F68" s="2"/>
      <c r="G68" s="14"/>
      <c r="H68" s="16"/>
      <c r="I68" s="14"/>
      <c r="J68" s="21"/>
      <c r="K68" s="15"/>
      <c r="L68" s="15"/>
      <c r="M68" s="15"/>
      <c r="N68" s="15"/>
      <c r="O68" s="15"/>
      <c r="P68" s="15"/>
      <c r="Q68" s="15"/>
      <c r="R68" s="15"/>
    </row>
    <row r="69" spans="1:18" ht="15">
      <c r="A69" s="2"/>
      <c r="B69" s="2"/>
      <c r="C69" s="2"/>
      <c r="D69" s="2"/>
      <c r="E69" s="2"/>
      <c r="F69" s="2"/>
      <c r="G69" s="14"/>
      <c r="H69" s="16"/>
      <c r="I69" s="14"/>
      <c r="J69" s="21"/>
      <c r="K69" s="15"/>
      <c r="L69" s="15"/>
      <c r="M69" s="15"/>
      <c r="N69" s="15"/>
      <c r="O69" s="15"/>
      <c r="P69" s="15"/>
      <c r="Q69" s="15"/>
      <c r="R69" s="15"/>
    </row>
    <row r="70" spans="1:18" ht="15">
      <c r="A70" s="2"/>
      <c r="B70" s="2"/>
      <c r="C70" s="2"/>
      <c r="D70" s="2"/>
      <c r="E70" s="2"/>
      <c r="F70" s="2"/>
      <c r="G70" s="14"/>
      <c r="H70" s="16"/>
      <c r="I70" s="14"/>
      <c r="J70" s="21"/>
      <c r="K70" s="15"/>
      <c r="L70" s="15"/>
      <c r="M70" s="15"/>
      <c r="N70" s="15"/>
      <c r="O70" s="15"/>
      <c r="P70" s="15"/>
      <c r="Q70" s="15"/>
      <c r="R70" s="15"/>
    </row>
    <row r="71" spans="1:18" ht="15">
      <c r="A71" s="2"/>
      <c r="B71" s="2"/>
      <c r="C71" s="2"/>
      <c r="D71" s="2"/>
      <c r="E71" s="2"/>
      <c r="F71" s="2"/>
      <c r="G71" s="14"/>
      <c r="H71" s="16"/>
      <c r="I71" s="14"/>
      <c r="J71" s="21"/>
      <c r="K71" s="15"/>
      <c r="L71" s="15"/>
      <c r="M71" s="15"/>
      <c r="N71" s="15"/>
      <c r="O71" s="15"/>
      <c r="P71" s="15"/>
      <c r="Q71" s="15"/>
      <c r="R71" s="15"/>
    </row>
    <row r="72" spans="1:18" ht="15">
      <c r="A72" s="2"/>
      <c r="B72" s="2"/>
      <c r="C72" s="2"/>
      <c r="D72" s="2"/>
      <c r="E72" s="2"/>
      <c r="F72" s="2"/>
      <c r="G72" s="14"/>
      <c r="H72" s="16"/>
      <c r="I72" s="14"/>
      <c r="J72" s="21"/>
      <c r="K72" s="15"/>
      <c r="L72" s="15"/>
      <c r="M72" s="15"/>
      <c r="N72" s="15"/>
      <c r="O72" s="15"/>
      <c r="P72" s="15"/>
      <c r="Q72" s="15"/>
      <c r="R72" s="15"/>
    </row>
    <row r="73" spans="1:18" ht="15">
      <c r="A73" s="2"/>
      <c r="B73" s="2"/>
      <c r="C73" s="2"/>
      <c r="D73" s="2"/>
      <c r="E73" s="2"/>
      <c r="F73" s="2"/>
      <c r="G73" s="14"/>
      <c r="H73" s="16"/>
      <c r="I73" s="14"/>
      <c r="J73" s="21"/>
      <c r="K73" s="15"/>
      <c r="L73" s="15"/>
      <c r="M73" s="15"/>
      <c r="N73" s="15"/>
      <c r="O73" s="15"/>
      <c r="P73" s="15"/>
      <c r="Q73" s="15"/>
      <c r="R73" s="15"/>
    </row>
    <row r="74" spans="1:18" ht="15">
      <c r="A74" s="2"/>
      <c r="B74" s="2"/>
      <c r="C74" s="2"/>
      <c r="D74" s="2"/>
      <c r="E74" s="2"/>
      <c r="F74" s="2"/>
      <c r="G74" s="14"/>
      <c r="H74" s="16"/>
      <c r="I74" s="14"/>
      <c r="J74" s="21"/>
      <c r="K74" s="15"/>
      <c r="L74" s="15"/>
      <c r="M74" s="15"/>
      <c r="N74" s="15"/>
      <c r="O74" s="15"/>
      <c r="P74" s="15"/>
      <c r="Q74" s="15"/>
      <c r="R74" s="15"/>
    </row>
    <row r="75" spans="1:18" ht="15">
      <c r="A75" s="2"/>
      <c r="B75" s="2"/>
      <c r="C75" s="2"/>
      <c r="D75" s="2"/>
      <c r="E75" s="2"/>
      <c r="F75" s="2"/>
      <c r="G75" s="14"/>
      <c r="H75" s="16"/>
      <c r="I75" s="14"/>
      <c r="J75" s="21"/>
      <c r="K75" s="15"/>
      <c r="L75" s="15"/>
      <c r="M75" s="15"/>
      <c r="N75" s="15"/>
      <c r="O75" s="15"/>
      <c r="P75" s="15"/>
      <c r="Q75" s="15"/>
      <c r="R75" s="15"/>
    </row>
    <row r="76" spans="1:18" ht="15">
      <c r="A76" s="2"/>
      <c r="B76" s="2"/>
      <c r="C76" s="2"/>
      <c r="D76" s="2"/>
      <c r="E76" s="2"/>
      <c r="F76" s="2"/>
      <c r="G76" s="14"/>
      <c r="H76" s="16"/>
      <c r="I76" s="14"/>
      <c r="J76" s="21"/>
      <c r="K76" s="15"/>
      <c r="L76" s="15"/>
      <c r="M76" s="15"/>
      <c r="N76" s="15"/>
      <c r="O76" s="15"/>
      <c r="P76" s="15"/>
      <c r="Q76" s="15"/>
      <c r="R76" s="15"/>
    </row>
    <row r="77" spans="1:18" ht="15">
      <c r="A77" s="2"/>
      <c r="B77" s="2"/>
      <c r="C77" s="2"/>
      <c r="D77" s="2"/>
      <c r="E77" s="2"/>
      <c r="F77" s="2"/>
      <c r="G77" s="14"/>
      <c r="H77" s="16"/>
      <c r="I77" s="14"/>
      <c r="J77" s="21"/>
      <c r="K77" s="15"/>
      <c r="L77" s="15"/>
      <c r="M77" s="15"/>
      <c r="N77" s="15"/>
      <c r="O77" s="15"/>
      <c r="P77" s="15"/>
      <c r="Q77" s="15"/>
      <c r="R77" s="15"/>
    </row>
    <row r="78" spans="1:18" ht="15">
      <c r="A78" s="2"/>
      <c r="B78" s="2"/>
      <c r="C78" s="2"/>
      <c r="D78" s="2"/>
      <c r="E78" s="2"/>
      <c r="F78" s="2"/>
      <c r="G78" s="14"/>
      <c r="H78" s="16"/>
      <c r="I78" s="14"/>
      <c r="J78" s="21"/>
      <c r="K78" s="15"/>
      <c r="L78" s="15"/>
      <c r="M78" s="15"/>
      <c r="N78" s="15"/>
      <c r="O78" s="15"/>
      <c r="P78" s="15"/>
      <c r="Q78" s="15"/>
      <c r="R78" s="15"/>
    </row>
    <row r="79" spans="1:18" ht="15">
      <c r="A79" s="2"/>
      <c r="B79" s="2"/>
      <c r="C79" s="2"/>
      <c r="D79" s="2"/>
      <c r="E79" s="2"/>
      <c r="F79" s="2"/>
      <c r="G79" s="14"/>
      <c r="H79" s="16"/>
      <c r="I79" s="14"/>
      <c r="J79" s="21"/>
      <c r="K79" s="15"/>
      <c r="L79" s="15"/>
      <c r="M79" s="15"/>
      <c r="N79" s="15"/>
      <c r="O79" s="15"/>
      <c r="P79" s="15"/>
      <c r="Q79" s="15"/>
      <c r="R79" s="15"/>
    </row>
    <row r="80" spans="1:18" ht="15">
      <c r="A80" s="2"/>
      <c r="B80" s="2"/>
      <c r="C80" s="2"/>
      <c r="D80" s="2"/>
      <c r="E80" s="2"/>
      <c r="F80" s="2"/>
      <c r="G80" s="14"/>
      <c r="H80" s="16"/>
      <c r="I80" s="14"/>
      <c r="J80" s="21"/>
      <c r="K80" s="15"/>
      <c r="L80" s="15"/>
      <c r="M80" s="15"/>
      <c r="N80" s="15"/>
      <c r="O80" s="15"/>
      <c r="P80" s="15"/>
      <c r="Q80" s="15"/>
      <c r="R80" s="15"/>
    </row>
    <row r="81" spans="1:18" ht="15">
      <c r="A81" s="2"/>
      <c r="B81" s="2"/>
      <c r="C81" s="2"/>
      <c r="D81" s="2"/>
      <c r="E81" s="2"/>
      <c r="F81" s="2"/>
      <c r="G81" s="14"/>
      <c r="H81" s="16"/>
      <c r="I81" s="14"/>
      <c r="J81" s="21"/>
      <c r="K81" s="15"/>
      <c r="L81" s="15"/>
      <c r="M81" s="15"/>
      <c r="N81" s="15"/>
      <c r="O81" s="15"/>
      <c r="P81" s="15"/>
      <c r="Q81" s="15"/>
      <c r="R81" s="15"/>
    </row>
    <row r="82" spans="1:18" ht="15">
      <c r="A82" s="2"/>
      <c r="B82" s="2"/>
      <c r="C82" s="2"/>
      <c r="D82" s="2"/>
      <c r="E82" s="2"/>
      <c r="F82" s="2"/>
      <c r="G82" s="14"/>
      <c r="H82" s="16"/>
      <c r="I82" s="14"/>
      <c r="J82" s="21"/>
      <c r="K82" s="15"/>
      <c r="L82" s="15"/>
      <c r="M82" s="15"/>
      <c r="N82" s="15"/>
      <c r="O82" s="15"/>
      <c r="P82" s="15"/>
      <c r="Q82" s="15"/>
      <c r="R82" s="15"/>
    </row>
    <row r="83" spans="1:18" ht="15">
      <c r="A83" s="2"/>
      <c r="B83" s="2"/>
      <c r="C83" s="2"/>
      <c r="D83" s="2"/>
      <c r="E83" s="2"/>
      <c r="F83" s="2"/>
      <c r="G83" s="14"/>
      <c r="H83" s="16"/>
      <c r="I83" s="14"/>
      <c r="J83" s="21"/>
      <c r="K83" s="15"/>
      <c r="L83" s="15"/>
      <c r="M83" s="15"/>
      <c r="N83" s="15"/>
      <c r="O83" s="15"/>
      <c r="P83" s="15"/>
      <c r="Q83" s="15"/>
      <c r="R83" s="15"/>
    </row>
    <row r="84" spans="1:18" ht="15">
      <c r="A84" s="2"/>
      <c r="B84" s="2"/>
      <c r="C84" s="2"/>
      <c r="D84" s="2"/>
      <c r="E84" s="2"/>
      <c r="F84" s="2"/>
      <c r="G84" s="14"/>
      <c r="H84" s="16"/>
      <c r="I84" s="14"/>
      <c r="J84" s="21"/>
      <c r="K84" s="15"/>
      <c r="L84" s="15"/>
      <c r="M84" s="15"/>
      <c r="N84" s="15"/>
      <c r="O84" s="15"/>
      <c r="P84" s="15"/>
      <c r="Q84" s="15"/>
      <c r="R84" s="15"/>
    </row>
    <row r="85" spans="1:18" ht="15">
      <c r="A85" s="2"/>
      <c r="B85" s="2"/>
      <c r="C85" s="2"/>
      <c r="D85" s="2"/>
      <c r="E85" s="2"/>
      <c r="F85" s="2"/>
      <c r="G85" s="14"/>
      <c r="H85" s="16"/>
      <c r="I85" s="14"/>
      <c r="J85" s="21"/>
      <c r="K85" s="15"/>
      <c r="L85" s="15"/>
      <c r="M85" s="15"/>
      <c r="N85" s="15"/>
      <c r="O85" s="15"/>
      <c r="P85" s="15"/>
      <c r="Q85" s="15"/>
      <c r="R85" s="15"/>
    </row>
    <row r="86" spans="1:18" ht="15">
      <c r="A86" s="2"/>
      <c r="B86" s="2"/>
      <c r="C86" s="2"/>
      <c r="D86" s="2"/>
      <c r="E86" s="2"/>
      <c r="F86" s="2"/>
      <c r="G86" s="14"/>
      <c r="H86" s="16"/>
      <c r="I86" s="14"/>
      <c r="J86" s="21"/>
      <c r="K86" s="15"/>
      <c r="L86" s="15"/>
      <c r="M86" s="15"/>
      <c r="N86" s="15"/>
      <c r="O86" s="15"/>
      <c r="P86" s="15"/>
      <c r="Q86" s="15"/>
      <c r="R86" s="15"/>
    </row>
    <row r="87" spans="1:18" ht="15">
      <c r="A87" s="2"/>
      <c r="B87" s="2"/>
      <c r="C87" s="2"/>
      <c r="D87" s="2"/>
      <c r="E87" s="2"/>
      <c r="F87" s="2"/>
      <c r="G87" s="14"/>
      <c r="H87" s="16"/>
      <c r="I87" s="14"/>
      <c r="J87" s="21"/>
      <c r="K87" s="15"/>
      <c r="L87" s="15"/>
      <c r="M87" s="15"/>
      <c r="N87" s="15"/>
      <c r="O87" s="15"/>
      <c r="P87" s="15"/>
      <c r="Q87" s="15"/>
      <c r="R87" s="15"/>
    </row>
    <row r="88" spans="1:18" ht="15">
      <c r="A88" s="2"/>
      <c r="B88" s="2"/>
      <c r="C88" s="2"/>
      <c r="D88" s="2"/>
      <c r="E88" s="2"/>
      <c r="F88" s="2"/>
      <c r="G88" s="14"/>
      <c r="H88" s="16"/>
      <c r="I88" s="14"/>
      <c r="J88" s="21"/>
      <c r="K88" s="15"/>
      <c r="L88" s="15"/>
      <c r="M88" s="15"/>
      <c r="N88" s="15"/>
      <c r="O88" s="15"/>
      <c r="P88" s="15"/>
      <c r="Q88" s="15"/>
      <c r="R88" s="15"/>
    </row>
    <row r="89" spans="1:18" ht="15">
      <c r="A89" s="2"/>
      <c r="B89" s="2"/>
      <c r="C89" s="2"/>
      <c r="D89" s="2"/>
      <c r="E89" s="2"/>
      <c r="F89" s="2"/>
      <c r="G89" s="14"/>
      <c r="H89" s="16"/>
      <c r="I89" s="14"/>
      <c r="J89" s="21"/>
      <c r="K89" s="15"/>
      <c r="L89" s="15"/>
      <c r="M89" s="15"/>
      <c r="N89" s="15"/>
      <c r="O89" s="15"/>
      <c r="P89" s="15"/>
      <c r="Q89" s="15"/>
      <c r="R89" s="15"/>
    </row>
    <row r="90" spans="1:18" ht="15">
      <c r="A90" s="2"/>
      <c r="B90" s="2"/>
      <c r="C90" s="2"/>
      <c r="D90" s="2"/>
      <c r="E90" s="2"/>
      <c r="F90" s="2"/>
      <c r="G90" s="14"/>
      <c r="H90" s="16"/>
      <c r="I90" s="14"/>
      <c r="J90" s="21"/>
      <c r="K90" s="15"/>
      <c r="L90" s="15"/>
      <c r="M90" s="15"/>
      <c r="N90" s="15"/>
      <c r="O90" s="15"/>
      <c r="P90" s="15"/>
      <c r="Q90" s="15"/>
      <c r="R90" s="15"/>
    </row>
    <row r="91" spans="1:18" ht="15">
      <c r="A91" s="2"/>
      <c r="B91" s="2"/>
      <c r="C91" s="2"/>
      <c r="D91" s="2"/>
      <c r="E91" s="2"/>
      <c r="F91" s="2"/>
      <c r="G91" s="14"/>
      <c r="H91" s="16"/>
      <c r="I91" s="14"/>
      <c r="J91" s="21"/>
      <c r="K91" s="15"/>
      <c r="L91" s="15"/>
      <c r="M91" s="15"/>
      <c r="N91" s="15"/>
      <c r="O91" s="15"/>
      <c r="P91" s="15"/>
      <c r="Q91" s="15"/>
      <c r="R91" s="15"/>
    </row>
    <row r="92" spans="1:18" ht="15">
      <c r="A92" s="2"/>
      <c r="B92" s="2"/>
      <c r="C92" s="2"/>
      <c r="D92" s="2"/>
      <c r="E92" s="2"/>
      <c r="F92" s="2"/>
      <c r="G92" s="14"/>
      <c r="H92" s="16"/>
      <c r="I92" s="14"/>
      <c r="J92" s="21"/>
      <c r="K92" s="15"/>
      <c r="L92" s="15"/>
      <c r="M92" s="15"/>
      <c r="N92" s="15"/>
      <c r="O92" s="15"/>
      <c r="P92" s="15"/>
      <c r="Q92" s="15"/>
      <c r="R92" s="15"/>
    </row>
    <row r="93" spans="1:18" ht="15">
      <c r="A93" s="2"/>
      <c r="B93" s="2"/>
      <c r="C93" s="2"/>
      <c r="D93" s="2"/>
      <c r="E93" s="2"/>
      <c r="F93" s="2"/>
      <c r="G93" s="14"/>
      <c r="H93" s="16"/>
      <c r="I93" s="14"/>
      <c r="J93" s="21"/>
      <c r="K93" s="15"/>
      <c r="L93" s="15"/>
      <c r="M93" s="15"/>
      <c r="N93" s="15"/>
      <c r="O93" s="15"/>
      <c r="P93" s="15"/>
      <c r="Q93" s="15"/>
      <c r="R93" s="15"/>
    </row>
    <row r="94" spans="1:18" ht="15">
      <c r="A94" s="2"/>
      <c r="B94" s="2"/>
      <c r="C94" s="2"/>
      <c r="D94" s="2"/>
      <c r="E94" s="2"/>
      <c r="F94" s="2"/>
      <c r="G94" s="14"/>
      <c r="H94" s="16"/>
      <c r="I94" s="14"/>
      <c r="J94" s="21"/>
      <c r="K94" s="15"/>
      <c r="L94" s="15"/>
      <c r="M94" s="15"/>
      <c r="N94" s="15"/>
      <c r="O94" s="15"/>
      <c r="P94" s="15"/>
      <c r="Q94" s="15"/>
      <c r="R94" s="15"/>
    </row>
    <row r="95" spans="1:10" ht="15">
      <c r="A95" s="2"/>
      <c r="B95" s="2"/>
      <c r="C95" s="2"/>
      <c r="D95" s="2"/>
      <c r="E95" s="2"/>
      <c r="F95" s="2"/>
      <c r="G95" s="2"/>
      <c r="H95" s="10"/>
      <c r="I95" s="2"/>
      <c r="J95" s="20"/>
    </row>
    <row r="96" spans="1:10" ht="15">
      <c r="A96" s="2"/>
      <c r="B96" s="2"/>
      <c r="C96" s="2"/>
      <c r="D96" s="2"/>
      <c r="E96" s="2"/>
      <c r="F96" s="2"/>
      <c r="G96" s="2"/>
      <c r="H96" s="10"/>
      <c r="I96" s="2"/>
      <c r="J96" s="20"/>
    </row>
    <row r="97" spans="1:10" ht="15">
      <c r="A97" s="2"/>
      <c r="B97" s="2"/>
      <c r="C97" s="2"/>
      <c r="D97" s="2"/>
      <c r="E97" s="2"/>
      <c r="F97" s="2"/>
      <c r="G97" s="2"/>
      <c r="H97" s="10"/>
      <c r="I97" s="2"/>
      <c r="J97" s="20"/>
    </row>
    <row r="98" spans="1:10" ht="15">
      <c r="A98" s="2"/>
      <c r="B98" s="2"/>
      <c r="C98" s="2"/>
      <c r="D98" s="2"/>
      <c r="E98" s="2"/>
      <c r="F98" s="2"/>
      <c r="G98" s="2"/>
      <c r="H98" s="10"/>
      <c r="I98" s="2"/>
      <c r="J98" s="20"/>
    </row>
    <row r="99" spans="1:10" ht="15">
      <c r="A99" s="2"/>
      <c r="B99" s="2"/>
      <c r="C99" s="2"/>
      <c r="D99" s="2"/>
      <c r="E99" s="2"/>
      <c r="F99" s="2"/>
      <c r="G99" s="2"/>
      <c r="H99" s="10"/>
      <c r="I99" s="2"/>
      <c r="J99" s="20"/>
    </row>
    <row r="100" spans="1:10" ht="15">
      <c r="A100" s="2"/>
      <c r="B100" s="2"/>
      <c r="C100" s="2"/>
      <c r="D100" s="2"/>
      <c r="E100" s="2"/>
      <c r="F100" s="2"/>
      <c r="G100" s="2"/>
      <c r="H100" s="10"/>
      <c r="I100" s="2"/>
      <c r="J100" s="20"/>
    </row>
    <row r="101" spans="1:10" ht="15">
      <c r="A101" s="2"/>
      <c r="B101" s="2"/>
      <c r="C101" s="2"/>
      <c r="D101" s="2"/>
      <c r="E101" s="2"/>
      <c r="F101" s="2"/>
      <c r="G101" s="2"/>
      <c r="H101" s="10"/>
      <c r="I101" s="2"/>
      <c r="J101" s="20"/>
    </row>
    <row r="102" spans="1:10" ht="15">
      <c r="A102" s="2"/>
      <c r="B102" s="2"/>
      <c r="C102" s="2"/>
      <c r="D102" s="2"/>
      <c r="E102" s="2"/>
      <c r="F102" s="2"/>
      <c r="G102" s="2"/>
      <c r="H102" s="10"/>
      <c r="I102" s="2"/>
      <c r="J102" s="20"/>
    </row>
    <row r="103" spans="1:10" ht="15">
      <c r="A103" s="2"/>
      <c r="B103" s="2"/>
      <c r="C103" s="2"/>
      <c r="D103" s="2"/>
      <c r="E103" s="2"/>
      <c r="F103" s="2"/>
      <c r="G103" s="2"/>
      <c r="H103" s="10"/>
      <c r="I103" s="2"/>
      <c r="J103" s="20"/>
    </row>
    <row r="104" spans="1:10" ht="15">
      <c r="A104" s="2"/>
      <c r="B104" s="2"/>
      <c r="C104" s="2"/>
      <c r="D104" s="2"/>
      <c r="E104" s="2"/>
      <c r="F104" s="2"/>
      <c r="G104" s="2"/>
      <c r="H104" s="10"/>
      <c r="I104" s="2"/>
      <c r="J104" s="20"/>
    </row>
    <row r="105" spans="1:10" ht="15">
      <c r="A105" s="2"/>
      <c r="B105" s="2"/>
      <c r="C105" s="2"/>
      <c r="D105" s="2"/>
      <c r="E105" s="2"/>
      <c r="F105" s="2"/>
      <c r="G105" s="2"/>
      <c r="H105" s="10"/>
      <c r="I105" s="2"/>
      <c r="J105" s="20"/>
    </row>
    <row r="106" spans="1:10" ht="15">
      <c r="A106" s="2"/>
      <c r="B106" s="2"/>
      <c r="C106" s="2"/>
      <c r="D106" s="2"/>
      <c r="E106" s="2"/>
      <c r="F106" s="2"/>
      <c r="G106" s="2"/>
      <c r="H106" s="10"/>
      <c r="I106" s="2"/>
      <c r="J106" s="20"/>
    </row>
    <row r="107" spans="1:10" ht="15">
      <c r="A107" s="2"/>
      <c r="B107" s="2"/>
      <c r="C107" s="2"/>
      <c r="D107" s="2"/>
      <c r="E107" s="2"/>
      <c r="F107" s="2"/>
      <c r="G107" s="2"/>
      <c r="H107" s="10"/>
      <c r="I107" s="2"/>
      <c r="J107" s="20"/>
    </row>
    <row r="108" spans="1:10" ht="15">
      <c r="A108" s="2"/>
      <c r="B108" s="2"/>
      <c r="C108" s="2"/>
      <c r="D108" s="2"/>
      <c r="E108" s="2"/>
      <c r="F108" s="2"/>
      <c r="G108" s="2"/>
      <c r="H108" s="10"/>
      <c r="I108" s="2"/>
      <c r="J108" s="20"/>
    </row>
    <row r="109" spans="1:10" ht="15">
      <c r="A109" s="2"/>
      <c r="B109" s="2"/>
      <c r="C109" s="2"/>
      <c r="D109" s="2"/>
      <c r="E109" s="2"/>
      <c r="F109" s="2"/>
      <c r="G109" s="2"/>
      <c r="H109" s="10"/>
      <c r="I109" s="2"/>
      <c r="J109" s="20"/>
    </row>
    <row r="110" spans="1:10" ht="15">
      <c r="A110" s="2"/>
      <c r="B110" s="2"/>
      <c r="C110" s="2"/>
      <c r="D110" s="2"/>
      <c r="E110" s="2"/>
      <c r="F110" s="2"/>
      <c r="G110" s="2"/>
      <c r="H110" s="10"/>
      <c r="I110" s="2"/>
      <c r="J110" s="20"/>
    </row>
    <row r="111" spans="1:10" ht="15">
      <c r="A111" s="2"/>
      <c r="B111" s="2"/>
      <c r="C111" s="2"/>
      <c r="D111" s="2"/>
      <c r="E111" s="2"/>
      <c r="F111" s="2"/>
      <c r="G111" s="2"/>
      <c r="H111" s="10"/>
      <c r="I111" s="2"/>
      <c r="J111" s="20"/>
    </row>
    <row r="112" spans="1:10" ht="15">
      <c r="A112" s="2"/>
      <c r="B112" s="2"/>
      <c r="C112" s="2"/>
      <c r="D112" s="2"/>
      <c r="E112" s="2"/>
      <c r="F112" s="2"/>
      <c r="G112" s="2"/>
      <c r="H112" s="10"/>
      <c r="I112" s="2"/>
      <c r="J112" s="20"/>
    </row>
    <row r="113" spans="1:10" ht="15">
      <c r="A113" s="2"/>
      <c r="B113" s="2"/>
      <c r="C113" s="2"/>
      <c r="D113" s="2"/>
      <c r="E113" s="2"/>
      <c r="F113" s="2"/>
      <c r="G113" s="2"/>
      <c r="H113" s="10"/>
      <c r="I113" s="2"/>
      <c r="J113" s="20"/>
    </row>
    <row r="114" spans="1:10" ht="15">
      <c r="A114" s="2"/>
      <c r="B114" s="2"/>
      <c r="C114" s="2"/>
      <c r="D114" s="2"/>
      <c r="E114" s="2"/>
      <c r="F114" s="2"/>
      <c r="G114" s="2"/>
      <c r="H114" s="10"/>
      <c r="I114" s="2"/>
      <c r="J114" s="20"/>
    </row>
    <row r="115" spans="1:10" ht="15">
      <c r="A115" s="2"/>
      <c r="B115" s="2"/>
      <c r="C115" s="2"/>
      <c r="D115" s="2"/>
      <c r="E115" s="2"/>
      <c r="F115" s="2"/>
      <c r="G115" s="2"/>
      <c r="H115" s="10"/>
      <c r="I115" s="2"/>
      <c r="J115" s="20"/>
    </row>
    <row r="116" spans="1:10" ht="15">
      <c r="A116" s="2"/>
      <c r="B116" s="2"/>
      <c r="C116" s="2"/>
      <c r="D116" s="2"/>
      <c r="E116" s="2"/>
      <c r="F116" s="2"/>
      <c r="G116" s="2"/>
      <c r="H116" s="10"/>
      <c r="I116" s="2"/>
      <c r="J116" s="20"/>
    </row>
    <row r="117" spans="1:10" ht="15">
      <c r="A117" s="2"/>
      <c r="B117" s="2"/>
      <c r="C117" s="2"/>
      <c r="D117" s="2"/>
      <c r="E117" s="2"/>
      <c r="F117" s="2"/>
      <c r="G117" s="2"/>
      <c r="H117" s="10"/>
      <c r="I117" s="2"/>
      <c r="J117" s="20"/>
    </row>
    <row r="118" spans="1:10" ht="15">
      <c r="A118" s="2"/>
      <c r="B118" s="2"/>
      <c r="C118" s="2"/>
      <c r="D118" s="2"/>
      <c r="E118" s="2"/>
      <c r="F118" s="2"/>
      <c r="G118" s="2"/>
      <c r="H118" s="10"/>
      <c r="I118" s="2"/>
      <c r="J118" s="20"/>
    </row>
    <row r="119" spans="1:10" ht="15">
      <c r="A119" s="2"/>
      <c r="B119" s="2"/>
      <c r="C119" s="2"/>
      <c r="D119" s="2"/>
      <c r="E119" s="2"/>
      <c r="F119" s="2"/>
      <c r="G119" s="2"/>
      <c r="H119" s="10"/>
      <c r="I119" s="2"/>
      <c r="J119" s="20"/>
    </row>
    <row r="120" spans="1:10" ht="15">
      <c r="A120" s="2"/>
      <c r="B120" s="2"/>
      <c r="C120" s="2"/>
      <c r="D120" s="2"/>
      <c r="E120" s="2"/>
      <c r="F120" s="2"/>
      <c r="G120" s="2"/>
      <c r="H120" s="10"/>
      <c r="I120" s="2"/>
      <c r="J120" s="20"/>
    </row>
    <row r="121" spans="1:10" ht="15">
      <c r="A121" s="2"/>
      <c r="B121" s="2"/>
      <c r="C121" s="2"/>
      <c r="D121" s="2"/>
      <c r="E121" s="2"/>
      <c r="F121" s="2"/>
      <c r="G121" s="2"/>
      <c r="H121" s="10"/>
      <c r="I121" s="2"/>
      <c r="J121" s="20"/>
    </row>
    <row r="122" spans="1:10" ht="15">
      <c r="A122" s="2"/>
      <c r="B122" s="2"/>
      <c r="C122" s="2"/>
      <c r="D122" s="2"/>
      <c r="E122" s="2"/>
      <c r="F122" s="2"/>
      <c r="G122" s="2"/>
      <c r="H122" s="10"/>
      <c r="I122" s="2"/>
      <c r="J122" s="20"/>
    </row>
    <row r="123" spans="1:10" ht="15">
      <c r="A123" s="2"/>
      <c r="B123" s="2"/>
      <c r="C123" s="2"/>
      <c r="D123" s="2"/>
      <c r="E123" s="2"/>
      <c r="F123" s="2"/>
      <c r="G123" s="2"/>
      <c r="H123" s="10"/>
      <c r="I123" s="2"/>
      <c r="J123" s="20"/>
    </row>
    <row r="124" spans="1:10" ht="15">
      <c r="A124" s="2"/>
      <c r="B124" s="2"/>
      <c r="C124" s="2"/>
      <c r="D124" s="2"/>
      <c r="E124" s="2"/>
      <c r="F124" s="2"/>
      <c r="G124" s="2"/>
      <c r="H124" s="10"/>
      <c r="I124" s="2"/>
      <c r="J124" s="20"/>
    </row>
    <row r="125" spans="1:9" ht="15">
      <c r="A125" s="2"/>
      <c r="B125" s="2"/>
      <c r="C125" s="2"/>
      <c r="D125" s="2"/>
      <c r="E125" s="2"/>
      <c r="F125" s="2"/>
      <c r="G125" s="2"/>
      <c r="H125" s="10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10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10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10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10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10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10"/>
      <c r="I131" s="2"/>
    </row>
    <row r="132" ht="15">
      <c r="H132" s="19"/>
    </row>
    <row r="133" ht="15">
      <c r="H133" s="19"/>
    </row>
    <row r="134" ht="15">
      <c r="H134" s="19"/>
    </row>
    <row r="135" ht="15">
      <c r="H135" s="19"/>
    </row>
    <row r="136" ht="15">
      <c r="H136" s="19"/>
    </row>
    <row r="137" ht="15">
      <c r="H137" s="19"/>
    </row>
    <row r="138" ht="15">
      <c r="H138" s="19"/>
    </row>
    <row r="139" ht="15">
      <c r="H139" s="19"/>
    </row>
    <row r="140" ht="15">
      <c r="H140" s="19"/>
    </row>
    <row r="141" ht="15">
      <c r="H141" s="19"/>
    </row>
    <row r="142" ht="15">
      <c r="H142" s="19"/>
    </row>
    <row r="143" ht="15">
      <c r="H143" s="19"/>
    </row>
    <row r="144" ht="15">
      <c r="H144" s="19"/>
    </row>
    <row r="145" ht="15">
      <c r="H145" s="19"/>
    </row>
    <row r="146" ht="15">
      <c r="H146" s="19"/>
    </row>
    <row r="147" ht="15">
      <c r="H147" s="19"/>
    </row>
    <row r="148" ht="15">
      <c r="H148" s="19"/>
    </row>
    <row r="149" ht="15">
      <c r="H149" s="19"/>
    </row>
    <row r="150" ht="15">
      <c r="H150" s="19"/>
    </row>
    <row r="151" ht="15">
      <c r="H151" s="19"/>
    </row>
    <row r="152" ht="15">
      <c r="H152" s="19"/>
    </row>
    <row r="153" ht="15">
      <c r="H153" s="19"/>
    </row>
    <row r="154" ht="15">
      <c r="H154" s="19"/>
    </row>
    <row r="155" ht="15">
      <c r="H155" s="19"/>
    </row>
    <row r="156" ht="15">
      <c r="H156" s="19"/>
    </row>
    <row r="157" ht="15">
      <c r="H157" s="19"/>
    </row>
    <row r="158" ht="15">
      <c r="H158" s="19"/>
    </row>
    <row r="159" ht="15">
      <c r="H159" s="19"/>
    </row>
    <row r="160" ht="15">
      <c r="H160" s="19"/>
    </row>
    <row r="161" ht="15">
      <c r="H161" s="19"/>
    </row>
    <row r="162" ht="15">
      <c r="H162" s="19"/>
    </row>
    <row r="163" ht="15">
      <c r="H163" s="19"/>
    </row>
    <row r="164" ht="15">
      <c r="H164" s="19"/>
    </row>
    <row r="165" ht="15">
      <c r="H165" s="19"/>
    </row>
    <row r="166" ht="15">
      <c r="H166" s="19"/>
    </row>
    <row r="167" ht="15">
      <c r="H167" s="19"/>
    </row>
    <row r="168" ht="15">
      <c r="H168" s="19"/>
    </row>
    <row r="169" ht="15">
      <c r="H169" s="19"/>
    </row>
    <row r="170" ht="15">
      <c r="H170" s="19"/>
    </row>
    <row r="171" ht="15">
      <c r="H171" s="19"/>
    </row>
    <row r="172" ht="15">
      <c r="H172" s="19"/>
    </row>
    <row r="173" ht="15">
      <c r="H173" s="19"/>
    </row>
    <row r="174" ht="15">
      <c r="H174" s="19"/>
    </row>
    <row r="175" ht="15">
      <c r="H175" s="19"/>
    </row>
    <row r="176" ht="15">
      <c r="H176" s="19"/>
    </row>
    <row r="177" ht="15">
      <c r="H177" s="19"/>
    </row>
    <row r="178" ht="15">
      <c r="H178" s="19"/>
    </row>
    <row r="179" ht="15">
      <c r="H179" s="19"/>
    </row>
    <row r="180" ht="15">
      <c r="H180" s="19"/>
    </row>
    <row r="181" ht="15">
      <c r="H181" s="19"/>
    </row>
    <row r="182" ht="15">
      <c r="H182" s="19"/>
    </row>
    <row r="183" ht="15">
      <c r="H183" s="19"/>
    </row>
    <row r="184" ht="15">
      <c r="H184" s="19"/>
    </row>
    <row r="185" ht="15">
      <c r="H185" s="19"/>
    </row>
    <row r="186" ht="15">
      <c r="H186" s="19"/>
    </row>
    <row r="187" ht="15">
      <c r="H187" s="19"/>
    </row>
    <row r="188" ht="15">
      <c r="H188" s="19"/>
    </row>
    <row r="189" ht="15">
      <c r="H189" s="19"/>
    </row>
    <row r="190" ht="15">
      <c r="H190" s="19"/>
    </row>
    <row r="191" ht="15">
      <c r="H191" s="19"/>
    </row>
    <row r="192" ht="15">
      <c r="H192" s="19"/>
    </row>
    <row r="193" ht="15">
      <c r="H193" s="19"/>
    </row>
    <row r="194" ht="15">
      <c r="H194" s="19"/>
    </row>
    <row r="195" ht="15">
      <c r="H195" s="19"/>
    </row>
    <row r="196" ht="15">
      <c r="H196" s="19"/>
    </row>
    <row r="197" ht="15">
      <c r="H197" s="19"/>
    </row>
    <row r="198" ht="15">
      <c r="H198" s="19"/>
    </row>
    <row r="199" ht="15">
      <c r="H199" s="19"/>
    </row>
    <row r="200" ht="15">
      <c r="H200" s="19"/>
    </row>
    <row r="201" ht="15">
      <c r="H201" s="19"/>
    </row>
    <row r="202" ht="15">
      <c r="H202" s="19"/>
    </row>
    <row r="203" ht="15">
      <c r="H203" s="19"/>
    </row>
    <row r="204" ht="15">
      <c r="H204" s="19"/>
    </row>
    <row r="205" ht="15">
      <c r="H205" s="19"/>
    </row>
    <row r="206" ht="15">
      <c r="H206" s="19"/>
    </row>
    <row r="207" ht="15">
      <c r="H207" s="19"/>
    </row>
    <row r="208" ht="15">
      <c r="H208" s="19"/>
    </row>
    <row r="209" ht="15">
      <c r="H209" s="19"/>
    </row>
    <row r="210" ht="15">
      <c r="H210" s="19"/>
    </row>
    <row r="211" ht="15">
      <c r="H211" s="19"/>
    </row>
    <row r="212" ht="15">
      <c r="H212" s="19"/>
    </row>
    <row r="213" ht="15">
      <c r="H213" s="19"/>
    </row>
    <row r="214" ht="15">
      <c r="H214" s="19"/>
    </row>
    <row r="215" ht="15">
      <c r="H215" s="19"/>
    </row>
    <row r="216" ht="15">
      <c r="H216" s="19"/>
    </row>
    <row r="217" ht="15">
      <c r="H217" s="19"/>
    </row>
    <row r="218" ht="15">
      <c r="H218" s="19"/>
    </row>
    <row r="219" ht="15">
      <c r="H219" s="19"/>
    </row>
    <row r="220" ht="15">
      <c r="H220" s="19"/>
    </row>
    <row r="221" ht="15">
      <c r="H221" s="19"/>
    </row>
    <row r="222" ht="15">
      <c r="H222" s="19"/>
    </row>
    <row r="223" ht="15">
      <c r="H223" s="19"/>
    </row>
    <row r="224" ht="15">
      <c r="H224" s="19"/>
    </row>
    <row r="225" ht="15">
      <c r="H225" s="19"/>
    </row>
    <row r="226" ht="15">
      <c r="H226" s="19"/>
    </row>
    <row r="227" ht="15">
      <c r="H227" s="19"/>
    </row>
    <row r="228" ht="15">
      <c r="H228" s="19"/>
    </row>
    <row r="229" ht="15">
      <c r="H229" s="19"/>
    </row>
    <row r="230" ht="15">
      <c r="H230" s="19"/>
    </row>
    <row r="231" ht="15">
      <c r="H231" s="19"/>
    </row>
    <row r="232" ht="15">
      <c r="H232" s="19"/>
    </row>
    <row r="233" ht="15">
      <c r="H233" s="19"/>
    </row>
    <row r="234" ht="15">
      <c r="H234" s="19"/>
    </row>
    <row r="235" ht="15">
      <c r="H235" s="19"/>
    </row>
    <row r="236" ht="15">
      <c r="H236" s="19"/>
    </row>
    <row r="237" ht="15">
      <c r="H237" s="19"/>
    </row>
    <row r="238" ht="15">
      <c r="H238" s="19"/>
    </row>
    <row r="239" ht="15">
      <c r="H239" s="19"/>
    </row>
    <row r="240" ht="15">
      <c r="H240" s="19"/>
    </row>
    <row r="241" ht="15">
      <c r="H241" s="19"/>
    </row>
    <row r="242" ht="15">
      <c r="H242" s="19"/>
    </row>
    <row r="243" ht="15">
      <c r="H243" s="19"/>
    </row>
    <row r="244" ht="15">
      <c r="H244" s="19"/>
    </row>
    <row r="245" ht="15">
      <c r="H245" s="19"/>
    </row>
    <row r="246" ht="15">
      <c r="H246" s="19"/>
    </row>
    <row r="247" ht="15">
      <c r="H247" s="19"/>
    </row>
    <row r="248" ht="15">
      <c r="H248" s="19"/>
    </row>
    <row r="249" ht="15">
      <c r="H249" s="19"/>
    </row>
    <row r="250" ht="15">
      <c r="H250" s="19"/>
    </row>
    <row r="251" ht="15">
      <c r="H251" s="19"/>
    </row>
    <row r="252" ht="15">
      <c r="H252" s="19"/>
    </row>
    <row r="253" ht="15">
      <c r="H253" s="19"/>
    </row>
    <row r="254" ht="15">
      <c r="H254" s="19"/>
    </row>
    <row r="255" ht="15">
      <c r="H255" s="19"/>
    </row>
    <row r="256" ht="15">
      <c r="H256" s="19"/>
    </row>
    <row r="257" ht="15">
      <c r="H257" s="19"/>
    </row>
    <row r="258" ht="15">
      <c r="H258" s="19"/>
    </row>
    <row r="259" ht="15">
      <c r="H259" s="19"/>
    </row>
    <row r="260" ht="15">
      <c r="H260" s="19"/>
    </row>
    <row r="261" ht="15">
      <c r="H261" s="19"/>
    </row>
    <row r="262" ht="15">
      <c r="H262" s="19"/>
    </row>
    <row r="263" ht="15">
      <c r="H263" s="19"/>
    </row>
    <row r="264" ht="15">
      <c r="H264" s="19"/>
    </row>
    <row r="265" ht="15">
      <c r="H265" s="19"/>
    </row>
    <row r="266" ht="15">
      <c r="H266" s="19"/>
    </row>
    <row r="267" ht="15">
      <c r="H267" s="19"/>
    </row>
    <row r="268" ht="15">
      <c r="H268" s="19"/>
    </row>
    <row r="269" ht="15">
      <c r="H269" s="19"/>
    </row>
    <row r="270" ht="15">
      <c r="H270" s="19"/>
    </row>
    <row r="271" ht="15">
      <c r="H271" s="19"/>
    </row>
    <row r="272" ht="15">
      <c r="H272" s="19"/>
    </row>
    <row r="273" ht="15">
      <c r="H273" s="19"/>
    </row>
    <row r="274" ht="15">
      <c r="H274" s="19"/>
    </row>
    <row r="275" ht="15">
      <c r="H275" s="19"/>
    </row>
    <row r="276" ht="15">
      <c r="H276" s="19"/>
    </row>
    <row r="277" ht="15">
      <c r="H277" s="19"/>
    </row>
    <row r="278" ht="15">
      <c r="H278" s="19"/>
    </row>
    <row r="279" ht="15">
      <c r="H279" s="19"/>
    </row>
    <row r="280" ht="15">
      <c r="H280" s="19"/>
    </row>
    <row r="281" ht="15">
      <c r="H281" s="19"/>
    </row>
    <row r="282" ht="15">
      <c r="H282" s="19"/>
    </row>
    <row r="283" ht="15">
      <c r="H283" s="19"/>
    </row>
    <row r="284" ht="15">
      <c r="H284" s="19"/>
    </row>
    <row r="285" ht="15">
      <c r="H285" s="19"/>
    </row>
    <row r="286" ht="15">
      <c r="H286" s="19"/>
    </row>
    <row r="287" ht="15">
      <c r="H287" s="19"/>
    </row>
    <row r="288" ht="15">
      <c r="H288" s="19"/>
    </row>
    <row r="289" ht="15">
      <c r="H289" s="19"/>
    </row>
    <row r="290" ht="15">
      <c r="H290" s="19"/>
    </row>
    <row r="291" ht="15">
      <c r="H291" s="19"/>
    </row>
    <row r="292" ht="15">
      <c r="H292" s="19"/>
    </row>
    <row r="293" ht="15">
      <c r="H293" s="19"/>
    </row>
    <row r="294" ht="15">
      <c r="H294" s="19"/>
    </row>
    <row r="295" ht="15">
      <c r="H295" s="19"/>
    </row>
    <row r="296" ht="15">
      <c r="H296" s="19"/>
    </row>
    <row r="297" ht="15">
      <c r="H297" s="19"/>
    </row>
    <row r="298" ht="15">
      <c r="H298" s="19"/>
    </row>
    <row r="299" ht="15">
      <c r="H299" s="19"/>
    </row>
    <row r="300" ht="15">
      <c r="H300" s="19"/>
    </row>
    <row r="301" ht="15">
      <c r="H301" s="19"/>
    </row>
    <row r="302" ht="15">
      <c r="H302" s="19"/>
    </row>
    <row r="303" ht="15">
      <c r="H303" s="19"/>
    </row>
    <row r="304" ht="15">
      <c r="H304" s="19"/>
    </row>
    <row r="305" ht="15">
      <c r="H305" s="19"/>
    </row>
    <row r="306" ht="15">
      <c r="H306" s="19"/>
    </row>
    <row r="307" ht="15">
      <c r="H307" s="19"/>
    </row>
    <row r="308" ht="15">
      <c r="H308" s="19"/>
    </row>
    <row r="309" ht="15">
      <c r="H309" s="19"/>
    </row>
    <row r="310" ht="15">
      <c r="H310" s="19"/>
    </row>
    <row r="311" ht="15">
      <c r="H311" s="19"/>
    </row>
    <row r="312" ht="15">
      <c r="H312" s="19"/>
    </row>
    <row r="313" ht="15">
      <c r="H313" s="19"/>
    </row>
    <row r="314" ht="15">
      <c r="H314" s="19"/>
    </row>
    <row r="315" ht="15">
      <c r="H315" s="19"/>
    </row>
    <row r="316" ht="15">
      <c r="H316" s="19"/>
    </row>
    <row r="317" ht="15">
      <c r="H317" s="19"/>
    </row>
    <row r="318" ht="15">
      <c r="H318" s="19"/>
    </row>
    <row r="319" ht="15">
      <c r="H319" s="19"/>
    </row>
    <row r="320" ht="15">
      <c r="H320" s="19"/>
    </row>
    <row r="321" ht="15">
      <c r="H321" s="19"/>
    </row>
    <row r="322" ht="15">
      <c r="H322" s="19"/>
    </row>
    <row r="323" ht="15">
      <c r="H323" s="19"/>
    </row>
    <row r="324" ht="15">
      <c r="H324" s="19"/>
    </row>
    <row r="325" ht="15">
      <c r="H325" s="19"/>
    </row>
    <row r="326" ht="15">
      <c r="H326" s="19"/>
    </row>
    <row r="327" ht="15">
      <c r="H327" s="19"/>
    </row>
    <row r="328" ht="15">
      <c r="H328" s="19"/>
    </row>
    <row r="329" ht="15">
      <c r="H329" s="19"/>
    </row>
    <row r="330" ht="15">
      <c r="H330" s="19"/>
    </row>
    <row r="331" ht="15">
      <c r="H331" s="19"/>
    </row>
    <row r="332" ht="15">
      <c r="H332" s="19"/>
    </row>
    <row r="333" ht="15">
      <c r="H333" s="19"/>
    </row>
  </sheetData>
  <printOptions/>
  <pageMargins left="0.75" right="0.75" top="1" bottom="1" header="0.5" footer="0.5"/>
  <pageSetup fitToHeight="1" fitToWidth="1" horizontalDpi="180" verticalDpi="18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</cp:lastModifiedBy>
  <cp:lastPrinted>2001-02-20T03:27:58Z</cp:lastPrinted>
  <dcterms:created xsi:type="dcterms:W3CDTF">2001-02-20T03:23:16Z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